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2" i="1" l="1"/>
  <c r="F191" i="1"/>
  <c r="F189" i="1"/>
  <c r="F179" i="1"/>
  <c r="F173" i="1"/>
  <c r="F172" i="1"/>
  <c r="F170" i="1"/>
  <c r="F162" i="1"/>
  <c r="F160" i="1"/>
  <c r="F154" i="1"/>
  <c r="F153" i="1"/>
  <c r="F151" i="1"/>
  <c r="F141" i="1"/>
  <c r="F135" i="1"/>
  <c r="F134" i="1"/>
  <c r="F132" i="1"/>
  <c r="F122" i="1"/>
  <c r="F116" i="1"/>
  <c r="F115" i="1"/>
  <c r="F113" i="1"/>
  <c r="F104" i="1"/>
  <c r="F94" i="1"/>
  <c r="F77" i="1"/>
  <c r="F75" i="1"/>
  <c r="F65" i="1"/>
  <c r="F58" i="1"/>
  <c r="F56" i="1"/>
  <c r="F48" i="1"/>
  <c r="F46" i="1"/>
  <c r="F39" i="1"/>
  <c r="F37" i="1"/>
  <c r="F28" i="1"/>
  <c r="F27" i="1"/>
  <c r="F25" i="1"/>
  <c r="F8" i="1"/>
  <c r="F20" i="1"/>
  <c r="F18" i="1"/>
  <c r="F13" i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J24" i="1" s="1"/>
  <c r="I23" i="1"/>
  <c r="H23" i="1"/>
  <c r="G23" i="1"/>
  <c r="F23" i="1"/>
  <c r="F24" i="1" s="1"/>
  <c r="B14" i="1"/>
  <c r="A14" i="1"/>
  <c r="L24" i="1"/>
  <c r="F81" i="1" l="1"/>
  <c r="L62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<sst xmlns="http://schemas.openxmlformats.org/spreadsheetml/2006/main" count="357" uniqueCount="113">
  <si>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</si>
  <si>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</si>
  <si>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</si>
  <si>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</si>
  <si>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</si>
  <si>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</si>
  <si>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</si>
  <si>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</si>
  <si>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</si>
  <si>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</si>
  <si>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</si>
  <si>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</si>
  <si>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</si>
  <si>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</si>
  <si>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</si>
  <si>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</si>
  <si>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</si>
  <si>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</si>
  <si>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</si>
  <si>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</si>
  <si>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</si>
  <si>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</si>
  <si>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</si>
  <si>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</si>
  <si>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</si>
  <si>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</si>
  <si>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</si>
  <si>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</si>
  <si>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</si>
  <si>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</si>
  <si>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</si>
  <si>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</si>
  <si>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</si>
  <si>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</si>
  <si>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</si>
  <si>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</si>
  <si>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</si>
  <si>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</si>
  <si>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</si>
  <si>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</si>
  <si>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200</t>
  </si>
  <si>
    <t>Батон с отрубями</t>
  </si>
  <si>
    <t xml:space="preserve">Фрукт </t>
  </si>
  <si>
    <t>15/10/10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</si>
  <si>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</si>
  <si>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</si>
  <si>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</si>
  <si>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</si>
  <si>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</si>
  <si>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</si>
  <si>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</si>
  <si>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</si>
  <si>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50</t>
  </si>
  <si>
    <t>200/5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</si>
  <si>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</si>
  <si>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</si>
  <si>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</si>
  <si>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</si>
  <si>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</si>
  <si>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</si>
  <si>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80/20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</si>
  <si>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</si>
  <si>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</si>
  <si>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</si>
  <si>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</si>
  <si>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</si>
  <si>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</si>
  <si>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</si>
  <si>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45</t>
  </si>
  <si>
    <t>Каша пшенная молочная с маслом сл.</t>
  </si>
  <si>
    <t>Бутерброд с сыром</t>
  </si>
  <si>
    <t>15/15</t>
  </si>
  <si>
    <t>Каша гречневая рассыпчатая</t>
  </si>
  <si>
    <t>100/50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</si>
  <si>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</si>
  <si>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</si>
  <si>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</si>
  <si>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</si>
  <si>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</si>
  <si>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</si>
  <si>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</si>
  <si>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</si>
  <si>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</si>
  <si>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</si>
  <si>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</si>
  <si>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</si>
  <si>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</si>
  <si>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20</t>
  </si>
  <si>
    <t>Плов из филе индейки с куркумой</t>
  </si>
  <si>
    <t>250/5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</si>
  <si>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</si>
  <si>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</si>
  <si>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</si>
  <si>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</si>
  <si>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</si>
  <si>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200/50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</si>
  <si>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</si>
  <si>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</si>
  <si>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</si>
  <si>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15/10/15</t>
  </si>
  <si>
    <t>Тефтели из мяса с отрубями с соусом молочным</t>
  </si>
  <si>
    <t>Рис припущенный с овощами</t>
  </si>
  <si>
    <t>Компот из ягод "Ассорти"</t>
  </si>
  <si>
    <t>25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</si>
  <si>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</si>
  <si>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</si>
  <si>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</si>
  <si>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200/10</t>
  </si>
  <si>
    <t>Филе кур. тушен. в соусе смет.с том с овощ</t>
  </si>
  <si>
    <t>Макароны отварные с овощами</t>
  </si>
  <si>
    <t>Чай ягодный</t>
  </si>
  <si>
    <t>директор</t>
  </si>
  <si>
    <t>Меньшенина  Ж.М.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</si>
</sst>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2" fontId="11" fillId="4" borderId="2" xfId="0" applyNumberFormat="1" applyFont="1" applyFill="1" applyBorder="1"/>
    <xf numFmtId="2" fontId="11" fillId="4" borderId="2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1" fillId="4" borderId="5" xfId="0" applyFont="1" applyFill="1" applyBorder="1"/>
    <xf numFmtId="49" fontId="11" fillId="4" borderId="5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wrapText="1"/>
    </xf>
    <xf numFmtId="49" fontId="13" fillId="4" borderId="5" xfId="0" applyNumberFormat="1" applyFont="1" applyFill="1" applyBorder="1" applyAlignment="1">
      <alignment horizontal="center"/>
    </xf>
    <xf numFmtId="2" fontId="11" fillId="4" borderId="5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1" fontId="13" fillId="4" borderId="5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2" fontId="15" fillId="4" borderId="2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top"/>
    </xf>
    <xf numFmtId="2" fontId="17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>
        <v>80</v>
      </c>
      <c r="D1" s="92"/>
      <c r="E1" s="92"/>
      <c r="F1" s="12" t="s">
        <v>16</v>
      </c>
      <c r="G1" s="2" t="s">
        <v>17</v>
      </c>
      <c r="H1" s="93" t="s">
        <v>111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112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2" t="s">
        <v>58</v>
      </c>
      <c r="F6" s="63" t="s">
        <v>53</v>
      </c>
      <c r="G6" s="64">
        <v>10.28</v>
      </c>
      <c r="H6" s="64">
        <v>7.59</v>
      </c>
      <c r="I6" s="64">
        <v>36.74</v>
      </c>
      <c r="J6" s="64">
        <v>240.22</v>
      </c>
      <c r="K6" s="64"/>
      <c r="L6" s="64"/>
    </row>
    <row r="7" spans="1:12" ht="15" x14ac:dyDescent="0.25">
      <c r="A7" s="23"/>
      <c r="B7" s="15"/>
      <c r="C7" s="11"/>
      <c r="D7" s="6"/>
      <c r="E7" s="51" t="s">
        <v>83</v>
      </c>
      <c r="F7" s="66" t="s">
        <v>43</v>
      </c>
      <c r="G7" s="54">
        <v>3.97</v>
      </c>
      <c r="H7" s="54">
        <v>7.44</v>
      </c>
      <c r="I7" s="54">
        <v>7.38</v>
      </c>
      <c r="J7" s="54">
        <v>113.76</v>
      </c>
      <c r="K7" s="54"/>
      <c r="L7" s="54"/>
    </row>
    <row r="8" spans="1:12" ht="15" x14ac:dyDescent="0.25">
      <c r="A8" s="23"/>
      <c r="B8" s="15"/>
      <c r="C8" s="11"/>
      <c r="D8" s="7" t="s">
        <v>22</v>
      </c>
      <c r="E8" s="51" t="s">
        <v>78</v>
      </c>
      <c r="F8" s="65" t="str">
        <f>"200"</f>
        <v>200</v>
      </c>
      <c r="G8" s="64">
        <v>3.14</v>
      </c>
      <c r="H8" s="64">
        <v>3.21</v>
      </c>
      <c r="I8" s="64">
        <v>14.39</v>
      </c>
      <c r="J8" s="64">
        <v>96.371359999999981</v>
      </c>
      <c r="K8" s="64"/>
      <c r="L8" s="64"/>
    </row>
    <row r="9" spans="1:12" ht="15" x14ac:dyDescent="0.25">
      <c r="A9" s="23"/>
      <c r="B9" s="15"/>
      <c r="C9" s="11"/>
      <c r="D9" s="7" t="s">
        <v>23</v>
      </c>
      <c r="E9" s="58" t="s">
        <v>41</v>
      </c>
      <c r="F9" s="59">
        <v>25</v>
      </c>
      <c r="G9" s="64">
        <v>2</v>
      </c>
      <c r="H9" s="64">
        <v>0.87</v>
      </c>
      <c r="I9" s="64">
        <v>11.75</v>
      </c>
      <c r="J9" s="64">
        <v>65.63</v>
      </c>
      <c r="K9" s="64"/>
      <c r="L9" s="64"/>
    </row>
    <row r="10" spans="1:12" ht="15" x14ac:dyDescent="0.25">
      <c r="A10" s="23"/>
      <c r="B10" s="15"/>
      <c r="C10" s="11"/>
      <c r="D10" s="7" t="s">
        <v>24</v>
      </c>
      <c r="E10" s="51" t="s">
        <v>42</v>
      </c>
      <c r="F10" s="60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50">
        <f>SUM(F6:F12)</f>
        <v>125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1" t="s">
        <v>44</v>
      </c>
      <c r="F15" s="67">
        <v>200</v>
      </c>
      <c r="G15" s="68">
        <v>4.43</v>
      </c>
      <c r="H15" s="68">
        <v>4.74</v>
      </c>
      <c r="I15" s="68">
        <v>16.62</v>
      </c>
      <c r="J15" s="68">
        <v>131.24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1" t="s">
        <v>45</v>
      </c>
      <c r="F16" s="67" t="s">
        <v>46</v>
      </c>
      <c r="G16" s="69">
        <v>10.64</v>
      </c>
      <c r="H16" s="70">
        <v>16.02</v>
      </c>
      <c r="I16" s="70">
        <v>12.96</v>
      </c>
      <c r="J16" s="70">
        <v>249.03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1" t="s">
        <v>84</v>
      </c>
      <c r="F17" s="67" t="s">
        <v>49</v>
      </c>
      <c r="G17" s="68">
        <v>5.3</v>
      </c>
      <c r="H17" s="68">
        <v>5.47</v>
      </c>
      <c r="I17" s="68">
        <v>32.39</v>
      </c>
      <c r="J17" s="68">
        <v>183.94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71" t="str">
        <f>"200"</f>
        <v>200</v>
      </c>
      <c r="G18" s="68">
        <v>0.72</v>
      </c>
      <c r="H18" s="68">
        <v>0.03</v>
      </c>
      <c r="I18" s="68">
        <v>21.09</v>
      </c>
      <c r="J18" s="68">
        <v>88.18959000000001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8" t="s">
        <v>41</v>
      </c>
      <c r="F19" s="72">
        <v>25</v>
      </c>
      <c r="G19" s="69">
        <v>2</v>
      </c>
      <c r="H19" s="70">
        <v>0.87</v>
      </c>
      <c r="I19" s="70">
        <v>11.75</v>
      </c>
      <c r="J19" s="70">
        <v>65.63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1" t="s">
        <v>48</v>
      </c>
      <c r="F20" s="67" t="str">
        <f>"25"</f>
        <v>25</v>
      </c>
      <c r="G20" s="71">
        <v>1.65</v>
      </c>
      <c r="H20" s="68">
        <v>0.3</v>
      </c>
      <c r="I20" s="68">
        <v>8.35</v>
      </c>
      <c r="J20" s="68">
        <v>48.344999999999999</v>
      </c>
      <c r="K20" s="43"/>
      <c r="L20" s="42"/>
    </row>
    <row r="21" spans="1:12" ht="15" x14ac:dyDescent="0.25">
      <c r="A21" s="23"/>
      <c r="B21" s="15"/>
      <c r="C21" s="11"/>
      <c r="D21" s="6"/>
      <c r="E21" s="51" t="s">
        <v>42</v>
      </c>
      <c r="F21" s="73">
        <v>100</v>
      </c>
      <c r="G21" s="68">
        <v>0.4</v>
      </c>
      <c r="H21" s="68">
        <v>0</v>
      </c>
      <c r="I21" s="68">
        <v>11.6</v>
      </c>
      <c r="J21" s="68">
        <v>48.68</v>
      </c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325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450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74" t="str">
        <f>"100"</f>
        <v>100</v>
      </c>
      <c r="G25" s="64">
        <v>10.6</v>
      </c>
      <c r="H25" s="64">
        <v>12</v>
      </c>
      <c r="I25" s="75">
        <v>10.4</v>
      </c>
      <c r="J25" s="64">
        <v>237</v>
      </c>
      <c r="K25" s="40"/>
      <c r="L25" s="39"/>
    </row>
    <row r="26" spans="1:12" ht="15" x14ac:dyDescent="0.25">
      <c r="A26" s="14"/>
      <c r="B26" s="15"/>
      <c r="C26" s="11"/>
      <c r="D26" s="6"/>
      <c r="E26" s="51" t="s">
        <v>75</v>
      </c>
      <c r="F26" s="76">
        <v>150</v>
      </c>
      <c r="G26" s="64">
        <v>5.3</v>
      </c>
      <c r="H26" s="64">
        <v>5.47</v>
      </c>
      <c r="I26" s="64">
        <v>33.22</v>
      </c>
      <c r="J26" s="64">
        <v>183.94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8" t="s">
        <v>61</v>
      </c>
      <c r="F27" s="74" t="str">
        <f>"200"</f>
        <v>200</v>
      </c>
      <c r="G27" s="64">
        <v>0.08</v>
      </c>
      <c r="H27" s="64">
        <v>0.02</v>
      </c>
      <c r="I27" s="64">
        <v>9.8000000000000007</v>
      </c>
      <c r="J27" s="64">
        <v>37.802231999999989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48</v>
      </c>
      <c r="F28" s="56" t="str">
        <f>"25"</f>
        <v>25</v>
      </c>
      <c r="G28" s="54">
        <v>1.65</v>
      </c>
      <c r="H28" s="54">
        <v>0.3</v>
      </c>
      <c r="I28" s="54">
        <v>8.35</v>
      </c>
      <c r="J28" s="54">
        <v>48.344999999999999</v>
      </c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58" t="s">
        <v>41</v>
      </c>
      <c r="F29" s="59">
        <v>25</v>
      </c>
      <c r="G29" s="64">
        <v>2</v>
      </c>
      <c r="H29" s="64">
        <v>0.87</v>
      </c>
      <c r="I29" s="64">
        <v>11.75</v>
      </c>
      <c r="J29" s="64">
        <v>65.63</v>
      </c>
      <c r="K29" s="43"/>
      <c r="L29" s="42"/>
    </row>
    <row r="30" spans="1:12" ht="15" x14ac:dyDescent="0.25">
      <c r="A30" s="14"/>
      <c r="B30" s="15"/>
      <c r="C30" s="11"/>
      <c r="D30" s="7" t="s">
        <v>24</v>
      </c>
      <c r="E30" s="51"/>
      <c r="F30" s="54"/>
      <c r="G30" s="53"/>
      <c r="H30" s="53"/>
      <c r="I30" s="53"/>
      <c r="J30" s="53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175</v>
      </c>
      <c r="G32" s="19">
        <f t="shared" ref="G32" si="6">SUM(G25:G31)</f>
        <v>19.63</v>
      </c>
      <c r="H32" s="19">
        <f t="shared" ref="H32" si="7">SUM(H25:H31)</f>
        <v>18.66</v>
      </c>
      <c r="I32" s="19">
        <f t="shared" ref="I32" si="8">SUM(I25:I31)</f>
        <v>73.52000000000001</v>
      </c>
      <c r="J32" s="19">
        <f t="shared" ref="J32:L32" si="9">SUM(J25:J31)</f>
        <v>572.71723199999997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1" t="s">
        <v>85</v>
      </c>
      <c r="F34" s="77" t="s">
        <v>53</v>
      </c>
      <c r="G34" s="68">
        <v>5.3</v>
      </c>
      <c r="H34" s="68">
        <v>8.15</v>
      </c>
      <c r="I34" s="68">
        <v>27</v>
      </c>
      <c r="J34" s="68">
        <v>152.71</v>
      </c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1" t="s">
        <v>86</v>
      </c>
      <c r="F35" s="67" t="s">
        <v>46</v>
      </c>
      <c r="G35" s="70">
        <v>10.89</v>
      </c>
      <c r="H35" s="70">
        <v>11.57</v>
      </c>
      <c r="I35" s="70">
        <v>17.739999999999998</v>
      </c>
      <c r="J35" s="70">
        <v>231.17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1" t="s">
        <v>64</v>
      </c>
      <c r="F36" s="67">
        <v>150</v>
      </c>
      <c r="G36" s="71">
        <v>3.1</v>
      </c>
      <c r="H36" s="68">
        <v>4.49</v>
      </c>
      <c r="I36" s="68">
        <v>20.09</v>
      </c>
      <c r="J36" s="68">
        <v>132.58000000000001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1" t="s">
        <v>54</v>
      </c>
      <c r="F37" s="77" t="str">
        <f>"200"</f>
        <v>200</v>
      </c>
      <c r="G37" s="68">
        <v>1.02</v>
      </c>
      <c r="H37" s="68">
        <v>0.06</v>
      </c>
      <c r="I37" s="68">
        <v>19.760000000000002</v>
      </c>
      <c r="J37" s="68">
        <v>87.598919999999993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58" t="s">
        <v>41</v>
      </c>
      <c r="F38" s="72" t="s">
        <v>52</v>
      </c>
      <c r="G38" s="70">
        <v>4</v>
      </c>
      <c r="H38" s="70">
        <v>1.74</v>
      </c>
      <c r="I38" s="70">
        <v>23.5</v>
      </c>
      <c r="J38" s="70">
        <v>131.26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67" t="str">
        <f>"25"</f>
        <v>25</v>
      </c>
      <c r="G39" s="68">
        <v>1.65</v>
      </c>
      <c r="H39" s="68">
        <v>0.3</v>
      </c>
      <c r="I39" s="68">
        <v>8.35</v>
      </c>
      <c r="J39" s="68">
        <v>48.344999999999999</v>
      </c>
      <c r="K39" s="43"/>
      <c r="L39" s="42"/>
    </row>
    <row r="40" spans="1:12" ht="15" x14ac:dyDescent="0.25">
      <c r="A40" s="14"/>
      <c r="B40" s="15"/>
      <c r="C40" s="11"/>
      <c r="D40" s="6"/>
      <c r="E40" s="58" t="s">
        <v>50</v>
      </c>
      <c r="F40" s="67" t="s">
        <v>87</v>
      </c>
      <c r="G40" s="68">
        <v>0.21</v>
      </c>
      <c r="H40" s="68">
        <v>0.04</v>
      </c>
      <c r="I40" s="68">
        <v>0.75</v>
      </c>
      <c r="J40" s="68">
        <v>5.08</v>
      </c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150</v>
      </c>
      <c r="G42" s="19">
        <f t="shared" ref="G42" si="10">SUM(G33:G41)</f>
        <v>26.17</v>
      </c>
      <c r="H42" s="19">
        <f t="shared" ref="H42" si="11">SUM(H33:H41)</f>
        <v>26.349999999999998</v>
      </c>
      <c r="I42" s="19">
        <f t="shared" ref="I42" si="12">SUM(I33:I41)</f>
        <v>117.19</v>
      </c>
      <c r="J42" s="19">
        <f t="shared" ref="J42:L42" si="13">SUM(J33:J41)</f>
        <v>788.74392000000012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325</v>
      </c>
      <c r="G43" s="32">
        <f t="shared" ref="G43" si="14">G32+G42</f>
        <v>45.8</v>
      </c>
      <c r="H43" s="32">
        <f t="shared" ref="H43" si="15">H32+H42</f>
        <v>45.01</v>
      </c>
      <c r="I43" s="32">
        <f t="shared" ref="I43" si="16">I32+I42</f>
        <v>190.71</v>
      </c>
      <c r="J43" s="32">
        <f t="shared" ref="J43:L43" si="17">J32+J42</f>
        <v>1361.4611520000001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88</v>
      </c>
      <c r="F44" s="63" t="s">
        <v>40</v>
      </c>
      <c r="G44" s="75">
        <v>12.65</v>
      </c>
      <c r="H44" s="75">
        <v>15.25</v>
      </c>
      <c r="I44" s="64">
        <v>39.76</v>
      </c>
      <c r="J44" s="64">
        <v>318.89</v>
      </c>
      <c r="K44" s="40"/>
      <c r="L44" s="39"/>
    </row>
    <row r="45" spans="1:12" ht="15" x14ac:dyDescent="0.25">
      <c r="A45" s="23"/>
      <c r="B45" s="15"/>
      <c r="C45" s="11"/>
      <c r="D45" s="6"/>
      <c r="E45" s="58" t="s">
        <v>50</v>
      </c>
      <c r="F45" s="66" t="s">
        <v>52</v>
      </c>
      <c r="G45" s="54">
        <v>0.52</v>
      </c>
      <c r="H45" s="54">
        <v>0.1</v>
      </c>
      <c r="I45" s="54">
        <v>1.87</v>
      </c>
      <c r="J45" s="54">
        <v>12.7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8" t="s">
        <v>55</v>
      </c>
      <c r="F46" s="74" t="str">
        <f>"200"</f>
        <v>200</v>
      </c>
      <c r="G46" s="64">
        <v>0</v>
      </c>
      <c r="H46" s="64">
        <v>0</v>
      </c>
      <c r="I46" s="64">
        <v>13.1</v>
      </c>
      <c r="J46" s="64">
        <v>56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8" t="s">
        <v>56</v>
      </c>
      <c r="F47" s="59">
        <v>30</v>
      </c>
      <c r="G47" s="64">
        <v>1.98</v>
      </c>
      <c r="H47" s="64">
        <v>0.19</v>
      </c>
      <c r="I47" s="64">
        <v>14.02</v>
      </c>
      <c r="J47" s="64">
        <v>67.17</v>
      </c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51" t="s">
        <v>48</v>
      </c>
      <c r="F48" s="56" t="str">
        <f>"25"</f>
        <v>25</v>
      </c>
      <c r="G48" s="54">
        <v>1.65</v>
      </c>
      <c r="H48" s="54">
        <v>0.3</v>
      </c>
      <c r="I48" s="54">
        <v>8.35</v>
      </c>
      <c r="J48" s="54">
        <v>48.344999999999999</v>
      </c>
      <c r="K48" s="43"/>
      <c r="L48" s="42"/>
    </row>
    <row r="49" spans="1:12" ht="15" x14ac:dyDescent="0.25">
      <c r="A49" s="23"/>
      <c r="B49" s="15"/>
      <c r="C49" s="11"/>
      <c r="D49" s="6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16.8</v>
      </c>
      <c r="H51" s="19">
        <f t="shared" ref="H51" si="19">SUM(H44:H50)</f>
        <v>15.84</v>
      </c>
      <c r="I51" s="19">
        <f t="shared" ref="I51" si="20">SUM(I44:I50)</f>
        <v>77.099999999999994</v>
      </c>
      <c r="J51" s="19">
        <f t="shared" ref="J51:L51" si="21">SUM(J44:J50)</f>
        <v>503.10500000000002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1" t="s">
        <v>82</v>
      </c>
      <c r="F53" s="67" t="s">
        <v>89</v>
      </c>
      <c r="G53" s="68">
        <v>3.1</v>
      </c>
      <c r="H53" s="68">
        <v>6.6</v>
      </c>
      <c r="I53" s="68">
        <v>19.239999999999998</v>
      </c>
      <c r="J53" s="68">
        <v>124.38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1" t="s">
        <v>90</v>
      </c>
      <c r="F54" s="67" t="s">
        <v>46</v>
      </c>
      <c r="G54" s="70">
        <v>10.89</v>
      </c>
      <c r="H54" s="70">
        <v>11.57</v>
      </c>
      <c r="I54" s="70">
        <v>9.74</v>
      </c>
      <c r="J54" s="70">
        <v>221.17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1" t="s">
        <v>91</v>
      </c>
      <c r="F55" s="67" t="s">
        <v>49</v>
      </c>
      <c r="G55" s="69">
        <v>5.3</v>
      </c>
      <c r="H55" s="70">
        <v>5.46</v>
      </c>
      <c r="I55" s="70">
        <v>33.21</v>
      </c>
      <c r="J55" s="70">
        <v>178.43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1" t="s">
        <v>74</v>
      </c>
      <c r="F56" s="77" t="str">
        <f>"200"</f>
        <v>200</v>
      </c>
      <c r="G56" s="68">
        <v>0.1</v>
      </c>
      <c r="H56" s="68">
        <v>0</v>
      </c>
      <c r="I56" s="68">
        <v>17.100000000000001</v>
      </c>
      <c r="J56" s="68">
        <v>69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8" t="s">
        <v>56</v>
      </c>
      <c r="F57" s="72" t="s">
        <v>68</v>
      </c>
      <c r="G57" s="70">
        <v>2.97</v>
      </c>
      <c r="H57" s="70">
        <v>0.28000000000000003</v>
      </c>
      <c r="I57" s="70">
        <v>21.03</v>
      </c>
      <c r="J57" s="70">
        <v>100.75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1" t="s">
        <v>48</v>
      </c>
      <c r="F58" s="67" t="str">
        <f>"25"</f>
        <v>25</v>
      </c>
      <c r="G58" s="68">
        <v>1.65</v>
      </c>
      <c r="H58" s="68">
        <v>0.3</v>
      </c>
      <c r="I58" s="68">
        <v>8.35</v>
      </c>
      <c r="J58" s="68">
        <v>48.344999999999999</v>
      </c>
      <c r="K58" s="43"/>
      <c r="L58" s="42"/>
    </row>
    <row r="59" spans="1:12" ht="15" x14ac:dyDescent="0.25">
      <c r="A59" s="23"/>
      <c r="B59" s="15"/>
      <c r="C59" s="11"/>
      <c r="D59" s="6"/>
      <c r="E59" s="58" t="s">
        <v>50</v>
      </c>
      <c r="F59" s="67" t="s">
        <v>87</v>
      </c>
      <c r="G59" s="68">
        <v>0.21</v>
      </c>
      <c r="H59" s="68">
        <v>0.04</v>
      </c>
      <c r="I59" s="68">
        <v>0.75</v>
      </c>
      <c r="J59" s="68">
        <v>5.08</v>
      </c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24.22</v>
      </c>
      <c r="H61" s="19">
        <f t="shared" ref="H61" si="23">SUM(H52:H60)</f>
        <v>24.250000000000004</v>
      </c>
      <c r="I61" s="19">
        <f t="shared" ref="I61" si="24">SUM(I52:I60)</f>
        <v>109.41999999999999</v>
      </c>
      <c r="J61" s="19">
        <f t="shared" ref="J61:L61" si="25">SUM(J52:J60)</f>
        <v>747.15500000000009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30</v>
      </c>
      <c r="G62" s="32">
        <f t="shared" ref="G62" si="26">G51+G61</f>
        <v>41.019999999999996</v>
      </c>
      <c r="H62" s="32">
        <f t="shared" ref="H62" si="27">H51+H61</f>
        <v>40.090000000000003</v>
      </c>
      <c r="I62" s="32">
        <f t="shared" ref="I62" si="28">I51+I61</f>
        <v>186.51999999999998</v>
      </c>
      <c r="J62" s="32">
        <f t="shared" ref="J62:L62" si="29">J51+J61</f>
        <v>1250.2600000000002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69</v>
      </c>
      <c r="F63" s="79" t="s">
        <v>53</v>
      </c>
      <c r="G63" s="75">
        <v>7.86</v>
      </c>
      <c r="H63" s="75">
        <v>7.18</v>
      </c>
      <c r="I63" s="64">
        <v>36.020000000000003</v>
      </c>
      <c r="J63" s="64">
        <v>232.18</v>
      </c>
      <c r="K63" s="40"/>
      <c r="L63" s="39"/>
    </row>
    <row r="64" spans="1:12" ht="15" x14ac:dyDescent="0.25">
      <c r="A64" s="23"/>
      <c r="B64" s="15"/>
      <c r="C64" s="11"/>
      <c r="D64" s="6"/>
      <c r="E64" s="58" t="s">
        <v>59</v>
      </c>
      <c r="F64" s="63" t="s">
        <v>60</v>
      </c>
      <c r="G64" s="75">
        <v>5.44</v>
      </c>
      <c r="H64" s="64">
        <v>10.45</v>
      </c>
      <c r="I64" s="64">
        <v>15.36</v>
      </c>
      <c r="J64" s="75">
        <v>221.8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8" t="s">
        <v>61</v>
      </c>
      <c r="F65" s="74" t="str">
        <f>"200"</f>
        <v>200</v>
      </c>
      <c r="G65" s="64">
        <v>0.08</v>
      </c>
      <c r="H65" s="64">
        <v>0.02</v>
      </c>
      <c r="I65" s="64">
        <v>9.8000000000000007</v>
      </c>
      <c r="J65" s="64">
        <v>37.802231999999989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8" t="s">
        <v>56</v>
      </c>
      <c r="F66" s="59">
        <v>30</v>
      </c>
      <c r="G66" s="64">
        <v>1.98</v>
      </c>
      <c r="H66" s="64">
        <v>0.19</v>
      </c>
      <c r="I66" s="64">
        <v>14.02</v>
      </c>
      <c r="J66" s="64">
        <v>67.17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1"/>
      <c r="F67" s="54"/>
      <c r="G67" s="53"/>
      <c r="H67" s="53"/>
      <c r="I67" s="53"/>
      <c r="J67" s="53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1" t="s">
        <v>57</v>
      </c>
      <c r="F72" s="67" t="s">
        <v>53</v>
      </c>
      <c r="G72" s="68">
        <v>2.69</v>
      </c>
      <c r="H72" s="68">
        <v>3.52</v>
      </c>
      <c r="I72" s="68">
        <v>13.28</v>
      </c>
      <c r="J72" s="68">
        <v>184.9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1" t="s">
        <v>92</v>
      </c>
      <c r="F73" s="67" t="s">
        <v>46</v>
      </c>
      <c r="G73" s="71">
        <v>13.75</v>
      </c>
      <c r="H73" s="68">
        <v>14.36</v>
      </c>
      <c r="I73" s="68">
        <v>7.74</v>
      </c>
      <c r="J73" s="68">
        <v>177.7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1" t="s">
        <v>93</v>
      </c>
      <c r="F74" s="67">
        <v>150</v>
      </c>
      <c r="G74" s="68">
        <v>3.48</v>
      </c>
      <c r="H74" s="68">
        <v>6.8</v>
      </c>
      <c r="I74" s="68">
        <v>30.75</v>
      </c>
      <c r="J74" s="68">
        <v>181.84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63</v>
      </c>
      <c r="F75" s="77" t="str">
        <f>"200"</f>
        <v>200</v>
      </c>
      <c r="G75" s="68">
        <v>1.02</v>
      </c>
      <c r="H75" s="68">
        <v>0.06</v>
      </c>
      <c r="I75" s="68">
        <v>19.760000000000002</v>
      </c>
      <c r="J75" s="68">
        <v>87.598919999999993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8" t="s">
        <v>41</v>
      </c>
      <c r="F76" s="72" t="s">
        <v>52</v>
      </c>
      <c r="G76" s="70">
        <v>4</v>
      </c>
      <c r="H76" s="70">
        <v>1.74</v>
      </c>
      <c r="I76" s="70">
        <v>23.5</v>
      </c>
      <c r="J76" s="70">
        <v>131.26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1" t="s">
        <v>48</v>
      </c>
      <c r="F77" s="67" t="str">
        <f>"25"</f>
        <v>25</v>
      </c>
      <c r="G77" s="68">
        <v>1.65</v>
      </c>
      <c r="H77" s="68">
        <v>0.3</v>
      </c>
      <c r="I77" s="68">
        <v>8.35</v>
      </c>
      <c r="J77" s="68">
        <v>48.344999999999999</v>
      </c>
      <c r="K77" s="43"/>
      <c r="L77" s="42"/>
    </row>
    <row r="78" spans="1:12" ht="15" x14ac:dyDescent="0.25">
      <c r="A78" s="23"/>
      <c r="B78" s="15"/>
      <c r="C78" s="11"/>
      <c r="D78" s="6"/>
      <c r="E78" s="58" t="s">
        <v>50</v>
      </c>
      <c r="F78" s="67" t="s">
        <v>87</v>
      </c>
      <c r="G78" s="68">
        <v>0.21</v>
      </c>
      <c r="H78" s="68">
        <v>0.04</v>
      </c>
      <c r="I78" s="68">
        <v>0.75</v>
      </c>
      <c r="J78" s="68">
        <v>5.08</v>
      </c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150</v>
      </c>
      <c r="G80" s="19">
        <f t="shared" ref="G80" si="34">SUM(G71:G79)</f>
        <v>26.8</v>
      </c>
      <c r="H80" s="19">
        <f t="shared" ref="H80" si="35">SUM(H71:H79)</f>
        <v>26.819999999999997</v>
      </c>
      <c r="I80" s="19">
        <f t="shared" ref="I80" si="36">SUM(I71:I79)</f>
        <v>104.13</v>
      </c>
      <c r="J80" s="19">
        <f t="shared" ref="J80:L80" si="37">SUM(J71:J79)</f>
        <v>816.72392000000013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180</v>
      </c>
      <c r="G81" s="32">
        <f t="shared" ref="G81" si="38">G70+G80</f>
        <v>42.160000000000004</v>
      </c>
      <c r="H81" s="32">
        <f t="shared" ref="H81" si="39">H70+H80</f>
        <v>44.66</v>
      </c>
      <c r="I81" s="32">
        <f t="shared" ref="I81" si="40">I70+I80</f>
        <v>179.32999999999998</v>
      </c>
      <c r="J81" s="32">
        <f t="shared" ref="J81:L81" si="41">J70+J80</f>
        <v>1375.676152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94</v>
      </c>
      <c r="F82" s="66" t="s">
        <v>95</v>
      </c>
      <c r="G82" s="80">
        <v>13.7</v>
      </c>
      <c r="H82" s="81">
        <v>16.89</v>
      </c>
      <c r="I82" s="80">
        <v>32.99</v>
      </c>
      <c r="J82" s="80">
        <v>348.57</v>
      </c>
      <c r="K82" s="64"/>
      <c r="L82" s="64"/>
    </row>
    <row r="83" spans="1:12" ht="15" x14ac:dyDescent="0.25">
      <c r="A83" s="23"/>
      <c r="B83" s="15"/>
      <c r="C83" s="11"/>
      <c r="D83" s="6"/>
      <c r="E83" s="58"/>
      <c r="F83" s="63"/>
      <c r="G83" s="75"/>
      <c r="H83" s="64"/>
      <c r="I83" s="64"/>
      <c r="J83" s="75"/>
      <c r="K83" s="54"/>
      <c r="L83" s="54"/>
    </row>
    <row r="84" spans="1:12" ht="15" x14ac:dyDescent="0.25">
      <c r="A84" s="23"/>
      <c r="B84" s="15"/>
      <c r="C84" s="11"/>
      <c r="D84" s="7" t="s">
        <v>22</v>
      </c>
      <c r="E84" s="58" t="s">
        <v>65</v>
      </c>
      <c r="F84" s="63" t="s">
        <v>40</v>
      </c>
      <c r="G84" s="64">
        <v>0.12</v>
      </c>
      <c r="H84" s="64">
        <v>0.03</v>
      </c>
      <c r="I84" s="64">
        <v>10.039999999999999</v>
      </c>
      <c r="J84" s="64">
        <v>40.012930360975481</v>
      </c>
      <c r="K84" s="64"/>
      <c r="L84" s="64"/>
    </row>
    <row r="85" spans="1:12" ht="15" x14ac:dyDescent="0.25">
      <c r="A85" s="23"/>
      <c r="B85" s="15"/>
      <c r="C85" s="11"/>
      <c r="D85" s="7" t="s">
        <v>23</v>
      </c>
      <c r="E85" s="58" t="s">
        <v>56</v>
      </c>
      <c r="F85" s="59">
        <v>30</v>
      </c>
      <c r="G85" s="64">
        <v>1.98</v>
      </c>
      <c r="H85" s="64">
        <v>0.19</v>
      </c>
      <c r="I85" s="64">
        <v>14.02</v>
      </c>
      <c r="J85" s="64">
        <v>67.17</v>
      </c>
      <c r="K85" s="64"/>
      <c r="L85" s="64"/>
    </row>
    <row r="86" spans="1:12" ht="15" x14ac:dyDescent="0.25">
      <c r="A86" s="23"/>
      <c r="B86" s="15"/>
      <c r="C86" s="11"/>
      <c r="D86" s="7" t="s">
        <v>23</v>
      </c>
      <c r="E86" s="58" t="s">
        <v>41</v>
      </c>
      <c r="F86" s="59">
        <v>25</v>
      </c>
      <c r="G86" s="80">
        <v>2</v>
      </c>
      <c r="H86" s="64">
        <v>0.87</v>
      </c>
      <c r="I86" s="64">
        <v>11.75</v>
      </c>
      <c r="J86" s="64">
        <v>65.63</v>
      </c>
      <c r="K86" s="54"/>
      <c r="L86" s="54"/>
    </row>
    <row r="87" spans="1:12" ht="15" x14ac:dyDescent="0.25">
      <c r="A87" s="23"/>
      <c r="B87" s="15"/>
      <c r="C87" s="11"/>
      <c r="D87" s="6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</v>
      </c>
      <c r="G89" s="19">
        <f t="shared" ref="G89" si="42">SUM(G82:G88)</f>
        <v>17.799999999999997</v>
      </c>
      <c r="H89" s="19">
        <f t="shared" ref="H89" si="43">SUM(H82:H88)</f>
        <v>17.980000000000004</v>
      </c>
      <c r="I89" s="19">
        <f t="shared" ref="I89" si="44">SUM(I82:I88)</f>
        <v>68.8</v>
      </c>
      <c r="J89" s="19">
        <f t="shared" ref="J89:L89" si="45">SUM(J82:J88)</f>
        <v>521.38293036097548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1" t="s">
        <v>66</v>
      </c>
      <c r="F91" s="77" t="s">
        <v>40</v>
      </c>
      <c r="G91" s="68">
        <v>6.07</v>
      </c>
      <c r="H91" s="68">
        <v>7.16</v>
      </c>
      <c r="I91" s="68">
        <v>15.44</v>
      </c>
      <c r="J91" s="68">
        <v>130.62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1" t="s">
        <v>96</v>
      </c>
      <c r="F92" s="67" t="s">
        <v>46</v>
      </c>
      <c r="G92" s="70">
        <v>10.6</v>
      </c>
      <c r="H92" s="70">
        <v>12.4</v>
      </c>
      <c r="I92" s="70">
        <v>12.9</v>
      </c>
      <c r="J92" s="70">
        <v>216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1" t="s">
        <v>97</v>
      </c>
      <c r="F93" s="77" t="s">
        <v>49</v>
      </c>
      <c r="G93" s="68">
        <v>6.57</v>
      </c>
      <c r="H93" s="68">
        <v>5.3</v>
      </c>
      <c r="I93" s="68">
        <v>28.76</v>
      </c>
      <c r="J93" s="68">
        <v>173.42</v>
      </c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1" t="s">
        <v>67</v>
      </c>
      <c r="F94" s="71" t="str">
        <f>"200"</f>
        <v>200</v>
      </c>
      <c r="G94" s="68">
        <v>0.15</v>
      </c>
      <c r="H94" s="68">
        <v>0.08</v>
      </c>
      <c r="I94" s="68">
        <v>26.52</v>
      </c>
      <c r="J94" s="68">
        <v>110.92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8" t="s">
        <v>41</v>
      </c>
      <c r="F95" s="72">
        <v>25</v>
      </c>
      <c r="G95" s="69">
        <v>2</v>
      </c>
      <c r="H95" s="70">
        <v>0.87</v>
      </c>
      <c r="I95" s="70">
        <v>11.75</v>
      </c>
      <c r="J95" s="70">
        <v>65.63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8" t="s">
        <v>56</v>
      </c>
      <c r="F96" s="72">
        <v>30</v>
      </c>
      <c r="G96" s="70">
        <v>1.98</v>
      </c>
      <c r="H96" s="70">
        <v>0.19</v>
      </c>
      <c r="I96" s="70">
        <v>14.02</v>
      </c>
      <c r="J96" s="70">
        <v>67.17</v>
      </c>
      <c r="K96" s="43"/>
      <c r="L96" s="42"/>
    </row>
    <row r="97" spans="1:12" ht="15" x14ac:dyDescent="0.25">
      <c r="A97" s="23"/>
      <c r="B97" s="15"/>
      <c r="C97" s="11"/>
      <c r="D97" s="6"/>
      <c r="E97" s="58" t="s">
        <v>50</v>
      </c>
      <c r="F97" s="67" t="s">
        <v>87</v>
      </c>
      <c r="G97" s="68">
        <v>0.21</v>
      </c>
      <c r="H97" s="68">
        <v>0.04</v>
      </c>
      <c r="I97" s="68">
        <v>0.75</v>
      </c>
      <c r="J97" s="68">
        <v>5.08</v>
      </c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110</v>
      </c>
      <c r="G100" s="32">
        <f t="shared" ref="G100" si="50">G89+G99</f>
        <v>45.379999999999995</v>
      </c>
      <c r="H100" s="32">
        <f t="shared" ref="H100" si="51">H89+H99</f>
        <v>44.02000000000001</v>
      </c>
      <c r="I100" s="32">
        <f t="shared" ref="I100" si="52">I89+I99</f>
        <v>178.94</v>
      </c>
      <c r="J100" s="32">
        <f t="shared" ref="J100:L100" si="53">J89+J99</f>
        <v>1290.2229303609754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2" t="s">
        <v>98</v>
      </c>
      <c r="F101" s="63" t="s">
        <v>53</v>
      </c>
      <c r="G101" s="75">
        <v>8.2799999999999994</v>
      </c>
      <c r="H101" s="75">
        <v>7.52</v>
      </c>
      <c r="I101" s="64">
        <v>36.83</v>
      </c>
      <c r="J101" s="64">
        <v>238.29</v>
      </c>
      <c r="K101" s="40"/>
      <c r="L101" s="39"/>
    </row>
    <row r="102" spans="1:12" ht="15" x14ac:dyDescent="0.25">
      <c r="A102" s="23"/>
      <c r="B102" s="15"/>
      <c r="C102" s="11"/>
      <c r="D102" s="6"/>
      <c r="E102" s="51" t="s">
        <v>83</v>
      </c>
      <c r="F102" s="66" t="s">
        <v>99</v>
      </c>
      <c r="G102" s="54">
        <v>6.36</v>
      </c>
      <c r="H102" s="54">
        <v>7.44</v>
      </c>
      <c r="I102" s="54">
        <v>7.38</v>
      </c>
      <c r="J102" s="54">
        <v>113.76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8" t="s">
        <v>65</v>
      </c>
      <c r="F103" s="63" t="s">
        <v>40</v>
      </c>
      <c r="G103" s="64">
        <v>0.12</v>
      </c>
      <c r="H103" s="64">
        <v>0.03</v>
      </c>
      <c r="I103" s="64">
        <v>10.039999999999999</v>
      </c>
      <c r="J103" s="64">
        <v>40.012930360975481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8" t="s">
        <v>48</v>
      </c>
      <c r="F104" s="64" t="str">
        <f>"25"</f>
        <v>25</v>
      </c>
      <c r="G104" s="64">
        <v>1.65</v>
      </c>
      <c r="H104" s="64">
        <v>0.3</v>
      </c>
      <c r="I104" s="64">
        <v>8.35</v>
      </c>
      <c r="J104" s="64">
        <v>48.344999999999999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 t="s">
        <v>42</v>
      </c>
      <c r="F105" s="60">
        <v>100</v>
      </c>
      <c r="G105" s="54">
        <v>0.4</v>
      </c>
      <c r="H105" s="54">
        <v>0</v>
      </c>
      <c r="I105" s="54">
        <v>11.6</v>
      </c>
      <c r="J105" s="54">
        <v>48.68</v>
      </c>
      <c r="K105" s="43"/>
      <c r="L105" s="42"/>
    </row>
    <row r="106" spans="1:12" ht="15" x14ac:dyDescent="0.25">
      <c r="A106" s="23"/>
      <c r="B106" s="15"/>
      <c r="C106" s="11"/>
      <c r="D106" s="6"/>
      <c r="E106" s="51"/>
      <c r="F106" s="66"/>
      <c r="G106" s="54"/>
      <c r="H106" s="54"/>
      <c r="I106" s="54"/>
      <c r="J106" s="54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67">
        <v>200</v>
      </c>
      <c r="G110" s="68">
        <v>4.43</v>
      </c>
      <c r="H110" s="68">
        <v>4.74</v>
      </c>
      <c r="I110" s="68">
        <v>16.62</v>
      </c>
      <c r="J110" s="68">
        <v>131.24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1" t="s">
        <v>100</v>
      </c>
      <c r="F111" s="67" t="s">
        <v>73</v>
      </c>
      <c r="G111" s="82">
        <v>10.25</v>
      </c>
      <c r="H111" s="71">
        <v>13.53</v>
      </c>
      <c r="I111" s="82">
        <v>11.63</v>
      </c>
      <c r="J111" s="82">
        <v>176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8" t="s">
        <v>101</v>
      </c>
      <c r="F112" s="72" t="s">
        <v>49</v>
      </c>
      <c r="G112" s="70">
        <v>3.62</v>
      </c>
      <c r="H112" s="70">
        <v>4.74</v>
      </c>
      <c r="I112" s="70">
        <v>36.42</v>
      </c>
      <c r="J112" s="70">
        <v>196.75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102</v>
      </c>
      <c r="F113" s="71" t="str">
        <f>"200"</f>
        <v>200</v>
      </c>
      <c r="G113" s="68">
        <v>1.02</v>
      </c>
      <c r="H113" s="68">
        <v>0.06</v>
      </c>
      <c r="I113" s="68">
        <v>17.760000000000002</v>
      </c>
      <c r="J113" s="68">
        <v>87.598919999999993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8" t="s">
        <v>56</v>
      </c>
      <c r="F114" s="72" t="s">
        <v>68</v>
      </c>
      <c r="G114" s="70">
        <v>2.97</v>
      </c>
      <c r="H114" s="70">
        <v>0.28000000000000003</v>
      </c>
      <c r="I114" s="70">
        <v>21.03</v>
      </c>
      <c r="J114" s="70">
        <v>100.75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67" t="str">
        <f>"25"</f>
        <v>25</v>
      </c>
      <c r="G115" s="68">
        <v>1.65</v>
      </c>
      <c r="H115" s="68">
        <v>0.3</v>
      </c>
      <c r="I115" s="68">
        <v>8.35</v>
      </c>
      <c r="J115" s="68">
        <v>48.344999999999999</v>
      </c>
      <c r="K115" s="43"/>
      <c r="L115" s="42"/>
    </row>
    <row r="116" spans="1:12" ht="15" x14ac:dyDescent="0.25">
      <c r="A116" s="23"/>
      <c r="B116" s="15"/>
      <c r="C116" s="11"/>
      <c r="D116" s="6"/>
      <c r="E116" s="58" t="s">
        <v>50</v>
      </c>
      <c r="F116" s="67" t="str">
        <f>"30"</f>
        <v>30</v>
      </c>
      <c r="G116" s="68">
        <v>0.32</v>
      </c>
      <c r="H116" s="68">
        <v>0.06</v>
      </c>
      <c r="I116" s="68">
        <v>1.1200000000000001</v>
      </c>
      <c r="J116" s="68">
        <v>7.6234200000000003</v>
      </c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200</v>
      </c>
      <c r="G118" s="19">
        <f t="shared" ref="G118:J118" si="56">SUM(G109:G117)</f>
        <v>24.259999999999998</v>
      </c>
      <c r="H118" s="19">
        <f t="shared" si="56"/>
        <v>23.709999999999997</v>
      </c>
      <c r="I118" s="19">
        <f t="shared" si="56"/>
        <v>112.93</v>
      </c>
      <c r="J118" s="19">
        <f t="shared" si="56"/>
        <v>748.30734000000007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300</v>
      </c>
      <c r="G119" s="32">
        <f t="shared" ref="G119" si="58">G108+G118</f>
        <v>41.069999999999993</v>
      </c>
      <c r="H119" s="32">
        <f t="shared" ref="H119" si="59">H108+H118</f>
        <v>39</v>
      </c>
      <c r="I119" s="32">
        <f t="shared" ref="I119" si="60">I108+I118</f>
        <v>187.13</v>
      </c>
      <c r="J119" s="32">
        <f t="shared" ref="J119:L119" si="61">J108+J118</f>
        <v>1237.3952703609755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86</v>
      </c>
      <c r="F120" s="66" t="s">
        <v>46</v>
      </c>
      <c r="G120" s="64">
        <v>10.89</v>
      </c>
      <c r="H120" s="64">
        <v>11.57</v>
      </c>
      <c r="I120" s="64">
        <v>17.739999999999998</v>
      </c>
      <c r="J120" s="64">
        <v>231.17</v>
      </c>
      <c r="K120" s="40"/>
      <c r="L120" s="39"/>
    </row>
    <row r="121" spans="1:12" ht="15" x14ac:dyDescent="0.25">
      <c r="A121" s="14"/>
      <c r="B121" s="15"/>
      <c r="C121" s="11"/>
      <c r="D121" s="6"/>
      <c r="E121" s="51" t="s">
        <v>72</v>
      </c>
      <c r="F121" s="65" t="s">
        <v>49</v>
      </c>
      <c r="G121" s="54">
        <v>6.57</v>
      </c>
      <c r="H121" s="83">
        <v>7.64</v>
      </c>
      <c r="I121" s="54">
        <v>28.75</v>
      </c>
      <c r="J121" s="83">
        <v>173.41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8" t="s">
        <v>61</v>
      </c>
      <c r="F122" s="74" t="str">
        <f>"200"</f>
        <v>200</v>
      </c>
      <c r="G122" s="64">
        <v>0.08</v>
      </c>
      <c r="H122" s="64">
        <v>0.02</v>
      </c>
      <c r="I122" s="64">
        <v>9.8000000000000007</v>
      </c>
      <c r="J122" s="64">
        <v>37.802231999999989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8" t="s">
        <v>56</v>
      </c>
      <c r="F123" s="59" t="s">
        <v>103</v>
      </c>
      <c r="G123" s="64">
        <v>1.65</v>
      </c>
      <c r="H123" s="64">
        <v>0.15</v>
      </c>
      <c r="I123" s="64">
        <v>11.68</v>
      </c>
      <c r="J123" s="64">
        <v>55.97</v>
      </c>
      <c r="K123" s="43"/>
      <c r="L123" s="42"/>
    </row>
    <row r="124" spans="1:12" ht="15" x14ac:dyDescent="0.25">
      <c r="A124" s="14"/>
      <c r="B124" s="15"/>
      <c r="C124" s="11"/>
      <c r="D124" s="7"/>
      <c r="E124" s="58" t="s">
        <v>50</v>
      </c>
      <c r="F124" s="66" t="s">
        <v>103</v>
      </c>
      <c r="G124" s="54">
        <v>0.26</v>
      </c>
      <c r="H124" s="54">
        <v>0.05</v>
      </c>
      <c r="I124" s="54">
        <v>0.94</v>
      </c>
      <c r="J124" s="54">
        <v>6.35</v>
      </c>
      <c r="K124" s="43"/>
      <c r="L124" s="42"/>
    </row>
    <row r="125" spans="1:12" ht="15" x14ac:dyDescent="0.25">
      <c r="A125" s="14"/>
      <c r="B125" s="15"/>
      <c r="C125" s="11"/>
      <c r="D125" s="6"/>
      <c r="E125" s="51"/>
      <c r="F125" s="55"/>
      <c r="G125" s="53"/>
      <c r="H125" s="53"/>
      <c r="I125" s="53"/>
      <c r="J125" s="53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19.45</v>
      </c>
      <c r="H127" s="19">
        <f t="shared" si="62"/>
        <v>19.43</v>
      </c>
      <c r="I127" s="19">
        <f t="shared" si="62"/>
        <v>68.91</v>
      </c>
      <c r="J127" s="19">
        <f t="shared" si="62"/>
        <v>504.70223199999998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1" t="s">
        <v>104</v>
      </c>
      <c r="F129" s="77" t="s">
        <v>53</v>
      </c>
      <c r="G129" s="68">
        <v>5.3</v>
      </c>
      <c r="H129" s="68">
        <v>8.15</v>
      </c>
      <c r="I129" s="68">
        <v>24.25</v>
      </c>
      <c r="J129" s="68">
        <v>152.71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78" t="s">
        <v>51</v>
      </c>
      <c r="F130" s="84" t="s">
        <v>40</v>
      </c>
      <c r="G130" s="82">
        <v>14.5</v>
      </c>
      <c r="H130" s="82">
        <v>14.98</v>
      </c>
      <c r="I130" s="82">
        <v>44.82</v>
      </c>
      <c r="J130" s="82">
        <v>319.24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8"/>
      <c r="F131" s="72"/>
      <c r="G131" s="70"/>
      <c r="H131" s="70"/>
      <c r="I131" s="70"/>
      <c r="J131" s="70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74</v>
      </c>
      <c r="F132" s="77" t="str">
        <f>"200"</f>
        <v>200</v>
      </c>
      <c r="G132" s="68">
        <v>0.1</v>
      </c>
      <c r="H132" s="68">
        <v>0</v>
      </c>
      <c r="I132" s="68">
        <v>17.100000000000001</v>
      </c>
      <c r="J132" s="68">
        <v>69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8" t="s">
        <v>56</v>
      </c>
      <c r="F133" s="72" t="s">
        <v>68</v>
      </c>
      <c r="G133" s="70">
        <v>2.97</v>
      </c>
      <c r="H133" s="70">
        <v>0.28000000000000003</v>
      </c>
      <c r="I133" s="70">
        <v>21.03</v>
      </c>
      <c r="J133" s="70">
        <v>100.75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67" t="str">
        <f>"25"</f>
        <v>25</v>
      </c>
      <c r="G134" s="68">
        <v>1.65</v>
      </c>
      <c r="H134" s="68">
        <v>0.3</v>
      </c>
      <c r="I134" s="68">
        <v>8.35</v>
      </c>
      <c r="J134" s="68">
        <v>48.344999999999999</v>
      </c>
      <c r="K134" s="43"/>
      <c r="L134" s="42"/>
    </row>
    <row r="135" spans="1:12" ht="15" x14ac:dyDescent="0.25">
      <c r="A135" s="14"/>
      <c r="B135" s="15"/>
      <c r="C135" s="11"/>
      <c r="D135" s="6"/>
      <c r="E135" s="58" t="s">
        <v>50</v>
      </c>
      <c r="F135" s="67" t="str">
        <f>"30"</f>
        <v>30</v>
      </c>
      <c r="G135" s="68">
        <v>0.32</v>
      </c>
      <c r="H135" s="68">
        <v>0.06</v>
      </c>
      <c r="I135" s="68">
        <v>1.1200000000000001</v>
      </c>
      <c r="J135" s="68">
        <v>7.6234200000000003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24.84</v>
      </c>
      <c r="H137" s="19">
        <f t="shared" si="64"/>
        <v>23.770000000000003</v>
      </c>
      <c r="I137" s="19">
        <f t="shared" si="64"/>
        <v>116.66999999999999</v>
      </c>
      <c r="J137" s="19">
        <f t="shared" si="64"/>
        <v>697.66842000000008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0</v>
      </c>
      <c r="G138" s="32">
        <f t="shared" ref="G138" si="66">G127+G137</f>
        <v>44.29</v>
      </c>
      <c r="H138" s="32">
        <f t="shared" ref="H138" si="67">H127+H137</f>
        <v>43.2</v>
      </c>
      <c r="I138" s="32">
        <f t="shared" ref="I138" si="68">I127+I137</f>
        <v>185.57999999999998</v>
      </c>
      <c r="J138" s="32">
        <f t="shared" ref="J138:L138" si="69">J127+J137</f>
        <v>1202.3706520000001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105</v>
      </c>
      <c r="F139" s="85">
        <v>100</v>
      </c>
      <c r="G139" s="86">
        <v>6.51</v>
      </c>
      <c r="H139" s="86">
        <v>9.9</v>
      </c>
      <c r="I139" s="87">
        <v>7.43</v>
      </c>
      <c r="J139" s="87">
        <v>144.53</v>
      </c>
      <c r="K139" s="40"/>
      <c r="L139" s="39"/>
    </row>
    <row r="140" spans="1:12" ht="15" x14ac:dyDescent="0.25">
      <c r="A140" s="23"/>
      <c r="B140" s="15"/>
      <c r="C140" s="11"/>
      <c r="D140" s="6"/>
      <c r="E140" s="51" t="s">
        <v>75</v>
      </c>
      <c r="F140" s="66" t="s">
        <v>49</v>
      </c>
      <c r="G140" s="54">
        <v>5.3</v>
      </c>
      <c r="H140" s="83">
        <v>5.47</v>
      </c>
      <c r="I140" s="54">
        <v>32.39</v>
      </c>
      <c r="J140" s="54">
        <v>188.94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8" t="s">
        <v>55</v>
      </c>
      <c r="F141" s="74" t="str">
        <f>"200"</f>
        <v>200</v>
      </c>
      <c r="G141" s="64">
        <v>0</v>
      </c>
      <c r="H141" s="64">
        <v>0</v>
      </c>
      <c r="I141" s="64">
        <v>13.1</v>
      </c>
      <c r="J141" s="64">
        <v>56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8" t="s">
        <v>56</v>
      </c>
      <c r="F142" s="59">
        <v>30</v>
      </c>
      <c r="G142" s="64">
        <v>1.98</v>
      </c>
      <c r="H142" s="64">
        <v>0.19</v>
      </c>
      <c r="I142" s="64">
        <v>14.02</v>
      </c>
      <c r="J142" s="64">
        <v>67.17</v>
      </c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58" t="s">
        <v>70</v>
      </c>
      <c r="F143" s="66" t="s">
        <v>71</v>
      </c>
      <c r="G143" s="64">
        <v>1.88</v>
      </c>
      <c r="H143" s="64">
        <v>1.33</v>
      </c>
      <c r="I143" s="64">
        <v>4.68</v>
      </c>
      <c r="J143" s="64">
        <v>13.86</v>
      </c>
      <c r="K143" s="43"/>
      <c r="L143" s="42"/>
    </row>
    <row r="144" spans="1:12" ht="15" x14ac:dyDescent="0.25">
      <c r="A144" s="23"/>
      <c r="B144" s="15"/>
      <c r="C144" s="11"/>
      <c r="D144" s="6"/>
      <c r="E144" s="51"/>
      <c r="F144" s="54"/>
      <c r="G144" s="53"/>
      <c r="H144" s="53"/>
      <c r="I144" s="53"/>
      <c r="J144" s="53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130</v>
      </c>
      <c r="G146" s="19">
        <f t="shared" ref="G146:J146" si="70">SUM(G139:G145)</f>
        <v>15.669999999999998</v>
      </c>
      <c r="H146" s="19">
        <f t="shared" si="70"/>
        <v>16.89</v>
      </c>
      <c r="I146" s="19">
        <f t="shared" si="70"/>
        <v>71.62</v>
      </c>
      <c r="J146" s="19">
        <f t="shared" si="70"/>
        <v>470.50000000000006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1" t="s">
        <v>106</v>
      </c>
      <c r="F148" s="67" t="s">
        <v>89</v>
      </c>
      <c r="G148" s="68">
        <v>5.35</v>
      </c>
      <c r="H148" s="68">
        <v>8.3000000000000007</v>
      </c>
      <c r="I148" s="68">
        <v>27.2</v>
      </c>
      <c r="J148" s="68">
        <v>230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8" t="s">
        <v>80</v>
      </c>
      <c r="F149" s="77" t="s">
        <v>40</v>
      </c>
      <c r="G149" s="71">
        <v>11.6</v>
      </c>
      <c r="H149" s="68">
        <v>14.5</v>
      </c>
      <c r="I149" s="68">
        <v>30.21</v>
      </c>
      <c r="J149" s="68">
        <v>273.25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8"/>
      <c r="F150" s="72"/>
      <c r="G150" s="70"/>
      <c r="H150" s="70"/>
      <c r="I150" s="70"/>
      <c r="J150" s="70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47</v>
      </c>
      <c r="F151" s="77" t="str">
        <f>"200"</f>
        <v>200</v>
      </c>
      <c r="G151" s="68">
        <v>0.72</v>
      </c>
      <c r="H151" s="68">
        <v>0.03</v>
      </c>
      <c r="I151" s="68">
        <v>21.09</v>
      </c>
      <c r="J151" s="68">
        <v>88.18959000000001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8" t="s">
        <v>56</v>
      </c>
      <c r="F152" s="72" t="s">
        <v>68</v>
      </c>
      <c r="G152" s="70">
        <v>2.97</v>
      </c>
      <c r="H152" s="70">
        <v>0.28000000000000003</v>
      </c>
      <c r="I152" s="70">
        <v>21.03</v>
      </c>
      <c r="J152" s="70">
        <v>100.75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77" t="str">
        <f>"50"</f>
        <v>50</v>
      </c>
      <c r="G153" s="68">
        <v>3.3</v>
      </c>
      <c r="H153" s="68">
        <v>0.6</v>
      </c>
      <c r="I153" s="68">
        <v>16.7</v>
      </c>
      <c r="J153" s="68">
        <v>96.69</v>
      </c>
      <c r="K153" s="43"/>
      <c r="L153" s="42"/>
    </row>
    <row r="154" spans="1:12" ht="15" x14ac:dyDescent="0.25">
      <c r="A154" s="23"/>
      <c r="B154" s="15"/>
      <c r="C154" s="11"/>
      <c r="D154" s="6"/>
      <c r="E154" s="58" t="s">
        <v>50</v>
      </c>
      <c r="F154" s="67" t="str">
        <f>"30"</f>
        <v>30</v>
      </c>
      <c r="G154" s="68">
        <v>0.32</v>
      </c>
      <c r="H154" s="68">
        <v>0.06</v>
      </c>
      <c r="I154" s="68">
        <v>1.1200000000000001</v>
      </c>
      <c r="J154" s="68">
        <v>7.6234200000000003</v>
      </c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24.259999999999998</v>
      </c>
      <c r="H156" s="19">
        <f t="shared" si="72"/>
        <v>23.770000000000003</v>
      </c>
      <c r="I156" s="19">
        <f t="shared" si="72"/>
        <v>117.35000000000001</v>
      </c>
      <c r="J156" s="19">
        <f t="shared" si="72"/>
        <v>796.50301000000002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130</v>
      </c>
      <c r="G157" s="32">
        <f t="shared" ref="G157" si="74">G146+G156</f>
        <v>39.929999999999993</v>
      </c>
      <c r="H157" s="32">
        <f t="shared" ref="H157" si="75">H146+H156</f>
        <v>40.660000000000004</v>
      </c>
      <c r="I157" s="32">
        <f t="shared" ref="I157" si="76">I146+I156</f>
        <v>188.97000000000003</v>
      </c>
      <c r="J157" s="32">
        <f t="shared" ref="J157:L157" si="77">J146+J156</f>
        <v>1267.0030100000001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8" t="s">
        <v>76</v>
      </c>
      <c r="F158" s="79" t="s">
        <v>39</v>
      </c>
      <c r="G158" s="75">
        <v>7.34</v>
      </c>
      <c r="H158" s="75">
        <v>5.48</v>
      </c>
      <c r="I158" s="64">
        <v>27.55</v>
      </c>
      <c r="J158" s="64">
        <v>169.75</v>
      </c>
      <c r="K158" s="40"/>
      <c r="L158" s="39"/>
    </row>
    <row r="159" spans="1:12" ht="15" x14ac:dyDescent="0.25">
      <c r="A159" s="23"/>
      <c r="B159" s="15"/>
      <c r="C159" s="11"/>
      <c r="D159" s="6"/>
      <c r="E159" s="58" t="s">
        <v>77</v>
      </c>
      <c r="F159" s="63" t="s">
        <v>39</v>
      </c>
      <c r="G159" s="75">
        <v>8.4499999999999993</v>
      </c>
      <c r="H159" s="75">
        <v>9.84</v>
      </c>
      <c r="I159" s="75">
        <v>22.37</v>
      </c>
      <c r="J159" s="64">
        <v>203.44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8" t="s">
        <v>61</v>
      </c>
      <c r="F160" s="74" t="str">
        <f>"200"</f>
        <v>200</v>
      </c>
      <c r="G160" s="64">
        <v>0.08</v>
      </c>
      <c r="H160" s="64">
        <v>0.02</v>
      </c>
      <c r="I160" s="64">
        <v>9.8000000000000007</v>
      </c>
      <c r="J160" s="64">
        <v>37.802231999999989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8" t="s">
        <v>56</v>
      </c>
      <c r="F161" s="59">
        <v>30</v>
      </c>
      <c r="G161" s="64">
        <v>1.98</v>
      </c>
      <c r="H161" s="64">
        <v>0.19</v>
      </c>
      <c r="I161" s="64">
        <v>14.02</v>
      </c>
      <c r="J161" s="64">
        <v>67.17</v>
      </c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51" t="s">
        <v>48</v>
      </c>
      <c r="F162" s="56" t="str">
        <f>"25"</f>
        <v>25</v>
      </c>
      <c r="G162" s="54">
        <v>1.65</v>
      </c>
      <c r="H162" s="54">
        <v>0.3</v>
      </c>
      <c r="I162" s="54">
        <v>8.35</v>
      </c>
      <c r="J162" s="54">
        <v>48.344999999999999</v>
      </c>
      <c r="K162" s="43"/>
      <c r="L162" s="42"/>
    </row>
    <row r="163" spans="1:12" ht="15" x14ac:dyDescent="0.25">
      <c r="A163" s="23"/>
      <c r="B163" s="15"/>
      <c r="C163" s="11"/>
      <c r="D163" s="6"/>
      <c r="E163" s="51"/>
      <c r="F163" s="54"/>
      <c r="G163" s="53"/>
      <c r="H163" s="53"/>
      <c r="I163" s="53"/>
      <c r="J163" s="53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</v>
      </c>
      <c r="G165" s="19">
        <f t="shared" ref="G165:J165" si="78">SUM(G158:G164)</f>
        <v>19.499999999999996</v>
      </c>
      <c r="H165" s="19">
        <f t="shared" si="78"/>
        <v>15.83</v>
      </c>
      <c r="I165" s="19">
        <f t="shared" si="78"/>
        <v>82.089999999999989</v>
      </c>
      <c r="J165" s="19">
        <f t="shared" si="78"/>
        <v>526.50723200000004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52"/>
      <c r="G166" s="53"/>
      <c r="H166" s="53"/>
      <c r="I166" s="53"/>
      <c r="J166" s="53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79</v>
      </c>
      <c r="F167" s="67" t="s">
        <v>107</v>
      </c>
      <c r="G167" s="68">
        <v>6.34</v>
      </c>
      <c r="H167" s="68">
        <v>8.5399999999999991</v>
      </c>
      <c r="I167" s="68">
        <v>14.2</v>
      </c>
      <c r="J167" s="68">
        <v>136.47999999999999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108</v>
      </c>
      <c r="F168" s="67" t="s">
        <v>46</v>
      </c>
      <c r="G168" s="68">
        <v>8.75</v>
      </c>
      <c r="H168" s="68">
        <v>10.56</v>
      </c>
      <c r="I168" s="68">
        <v>8.74</v>
      </c>
      <c r="J168" s="68">
        <v>177.7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109</v>
      </c>
      <c r="F169" s="67">
        <v>150</v>
      </c>
      <c r="G169" s="68">
        <v>5.17</v>
      </c>
      <c r="H169" s="68">
        <v>7.41</v>
      </c>
      <c r="I169" s="68">
        <v>37.299999999999997</v>
      </c>
      <c r="J169" s="68">
        <v>184.33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54</v>
      </c>
      <c r="F170" s="77" t="str">
        <f>"200"</f>
        <v>200</v>
      </c>
      <c r="G170" s="68">
        <v>1.02</v>
      </c>
      <c r="H170" s="68">
        <v>0.06</v>
      </c>
      <c r="I170" s="68">
        <v>19.760000000000002</v>
      </c>
      <c r="J170" s="68">
        <v>87.598919999999993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8" t="s">
        <v>41</v>
      </c>
      <c r="F171" s="72">
        <v>25</v>
      </c>
      <c r="G171" s="70">
        <v>2</v>
      </c>
      <c r="H171" s="70">
        <v>0.87</v>
      </c>
      <c r="I171" s="70">
        <v>11.75</v>
      </c>
      <c r="J171" s="70">
        <v>65.63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67" t="str">
        <f>"25"</f>
        <v>25</v>
      </c>
      <c r="G172" s="68">
        <v>1.65</v>
      </c>
      <c r="H172" s="68">
        <v>0.3</v>
      </c>
      <c r="I172" s="68">
        <v>8.35</v>
      </c>
      <c r="J172" s="68">
        <v>48.344999999999999</v>
      </c>
      <c r="K172" s="43"/>
      <c r="L172" s="42"/>
    </row>
    <row r="173" spans="1:12" ht="15" x14ac:dyDescent="0.25">
      <c r="A173" s="23"/>
      <c r="B173" s="15"/>
      <c r="C173" s="11"/>
      <c r="D173" s="6"/>
      <c r="E173" s="58" t="s">
        <v>50</v>
      </c>
      <c r="F173" s="67" t="str">
        <f>"30"</f>
        <v>30</v>
      </c>
      <c r="G173" s="68">
        <v>0.32</v>
      </c>
      <c r="H173" s="68">
        <v>0.06</v>
      </c>
      <c r="I173" s="68">
        <v>1.1200000000000001</v>
      </c>
      <c r="J173" s="68">
        <v>7.6234200000000003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175</v>
      </c>
      <c r="G175" s="19">
        <f t="shared" ref="G175:J175" si="80">SUM(G166:G174)</f>
        <v>25.249999999999996</v>
      </c>
      <c r="H175" s="19">
        <f t="shared" si="80"/>
        <v>27.8</v>
      </c>
      <c r="I175" s="19">
        <f t="shared" si="80"/>
        <v>101.22</v>
      </c>
      <c r="J175" s="19">
        <f t="shared" si="80"/>
        <v>707.70734000000004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205</v>
      </c>
      <c r="G176" s="32">
        <f t="shared" ref="G176" si="82">G165+G175</f>
        <v>44.749999999999993</v>
      </c>
      <c r="H176" s="32">
        <f t="shared" ref="H176" si="83">H165+H175</f>
        <v>43.63</v>
      </c>
      <c r="I176" s="32">
        <f t="shared" ref="I176" si="84">I165+I175</f>
        <v>183.31</v>
      </c>
      <c r="J176" s="32">
        <f t="shared" ref="J176:L176" si="85">J165+J175</f>
        <v>1234.2145720000001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81</v>
      </c>
      <c r="F177" s="63" t="s">
        <v>46</v>
      </c>
      <c r="G177" s="64">
        <v>11.29</v>
      </c>
      <c r="H177" s="64">
        <v>13.7</v>
      </c>
      <c r="I177" s="75">
        <v>16.79</v>
      </c>
      <c r="J177" s="64">
        <v>198</v>
      </c>
      <c r="K177" s="40"/>
      <c r="L177" s="39"/>
    </row>
    <row r="178" spans="1:12" ht="15" x14ac:dyDescent="0.25">
      <c r="A178" s="23"/>
      <c r="B178" s="15"/>
      <c r="C178" s="11"/>
      <c r="D178" s="6"/>
      <c r="E178" s="51" t="s">
        <v>64</v>
      </c>
      <c r="F178" s="66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8" t="s">
        <v>110</v>
      </c>
      <c r="F179" s="74" t="str">
        <f>"200"</f>
        <v>200</v>
      </c>
      <c r="G179" s="64">
        <v>0.3</v>
      </c>
      <c r="H179" s="64">
        <v>0</v>
      </c>
      <c r="I179" s="64">
        <v>7.3</v>
      </c>
      <c r="J179" s="64">
        <v>30.8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8" t="s">
        <v>56</v>
      </c>
      <c r="F180" s="59">
        <v>30</v>
      </c>
      <c r="G180" s="64">
        <v>1.98</v>
      </c>
      <c r="H180" s="64">
        <v>0.19</v>
      </c>
      <c r="I180" s="64">
        <v>14.02</v>
      </c>
      <c r="J180" s="64">
        <v>67.17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8" t="s">
        <v>41</v>
      </c>
      <c r="F181" s="59">
        <v>25</v>
      </c>
      <c r="G181" s="64">
        <v>2</v>
      </c>
      <c r="H181" s="64">
        <v>0.87</v>
      </c>
      <c r="I181" s="64">
        <v>11.75</v>
      </c>
      <c r="J181" s="64">
        <v>65.63</v>
      </c>
      <c r="K181" s="43"/>
      <c r="L181" s="42"/>
    </row>
    <row r="182" spans="1:12" ht="15" x14ac:dyDescent="0.25">
      <c r="A182" s="23"/>
      <c r="B182" s="15"/>
      <c r="C182" s="11"/>
      <c r="D182" s="6"/>
      <c r="E182" s="51"/>
      <c r="F182" s="55"/>
      <c r="G182" s="53"/>
      <c r="H182" s="53"/>
      <c r="I182" s="53"/>
      <c r="J182" s="53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205</v>
      </c>
      <c r="G184" s="19">
        <f t="shared" ref="G184:J184" si="86">SUM(G177:G183)</f>
        <v>18.669999999999998</v>
      </c>
      <c r="H184" s="19">
        <f t="shared" si="86"/>
        <v>19.25</v>
      </c>
      <c r="I184" s="19">
        <f t="shared" si="86"/>
        <v>69.949999999999989</v>
      </c>
      <c r="J184" s="19">
        <f t="shared" si="86"/>
        <v>494.17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77"/>
      <c r="G185" s="68"/>
      <c r="H185" s="68"/>
      <c r="I185" s="68"/>
      <c r="J185" s="68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1" t="s">
        <v>82</v>
      </c>
      <c r="F186" s="67" t="s">
        <v>53</v>
      </c>
      <c r="G186" s="68">
        <v>2.4900000000000002</v>
      </c>
      <c r="H186" s="68">
        <v>5.3</v>
      </c>
      <c r="I186" s="68">
        <v>15.48</v>
      </c>
      <c r="J186" s="68">
        <v>99.99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86</v>
      </c>
      <c r="F187" s="67" t="s">
        <v>46</v>
      </c>
      <c r="G187" s="70">
        <v>10.89</v>
      </c>
      <c r="H187" s="70">
        <v>11.57</v>
      </c>
      <c r="I187" s="70">
        <v>17.739999999999998</v>
      </c>
      <c r="J187" s="70">
        <v>231.17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72</v>
      </c>
      <c r="F188" s="77" t="s">
        <v>49</v>
      </c>
      <c r="G188" s="68">
        <v>6.57</v>
      </c>
      <c r="H188" s="68">
        <v>7.64</v>
      </c>
      <c r="I188" s="68">
        <v>28.75</v>
      </c>
      <c r="J188" s="68">
        <v>173.41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67</v>
      </c>
      <c r="F189" s="77" t="str">
        <f>"200"</f>
        <v>200</v>
      </c>
      <c r="G189" s="68">
        <v>0.15</v>
      </c>
      <c r="H189" s="68">
        <v>0.08</v>
      </c>
      <c r="I189" s="68">
        <v>26.52</v>
      </c>
      <c r="J189" s="68">
        <v>110.92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8" t="s">
        <v>41</v>
      </c>
      <c r="F190" s="72">
        <v>25</v>
      </c>
      <c r="G190" s="70">
        <v>2</v>
      </c>
      <c r="H190" s="70">
        <v>0.87</v>
      </c>
      <c r="I190" s="70">
        <v>11.75</v>
      </c>
      <c r="J190" s="70">
        <v>65.63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67" t="str">
        <f>"25"</f>
        <v>25</v>
      </c>
      <c r="G191" s="68">
        <v>1.65</v>
      </c>
      <c r="H191" s="68">
        <v>0.3</v>
      </c>
      <c r="I191" s="68">
        <v>8.35</v>
      </c>
      <c r="J191" s="68">
        <v>48.344999999999999</v>
      </c>
      <c r="K191" s="43"/>
      <c r="L191" s="42"/>
    </row>
    <row r="192" spans="1:12" ht="15" x14ac:dyDescent="0.25">
      <c r="A192" s="23"/>
      <c r="B192" s="15"/>
      <c r="C192" s="11"/>
      <c r="D192" s="6"/>
      <c r="E192" s="58" t="s">
        <v>50</v>
      </c>
      <c r="F192" s="77" t="str">
        <f>"30"</f>
        <v>30</v>
      </c>
      <c r="G192" s="68">
        <v>0.32</v>
      </c>
      <c r="H192" s="68">
        <v>0.06</v>
      </c>
      <c r="I192" s="68">
        <v>1.1200000000000001</v>
      </c>
      <c r="J192" s="68">
        <v>7.6234200000000003</v>
      </c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25</v>
      </c>
      <c r="G194" s="19">
        <f t="shared" ref="G194:J194" si="88">SUM(G185:G193)</f>
        <v>24.07</v>
      </c>
      <c r="H194" s="19">
        <f t="shared" si="88"/>
        <v>25.82</v>
      </c>
      <c r="I194" s="19">
        <f t="shared" si="88"/>
        <v>109.71</v>
      </c>
      <c r="J194" s="19">
        <f t="shared" si="88"/>
        <v>737.08841999999993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230</v>
      </c>
      <c r="G195" s="32">
        <f t="shared" ref="G195" si="90">G184+G194</f>
        <v>42.739999999999995</v>
      </c>
      <c r="H195" s="32">
        <f t="shared" ref="H195" si="91">H184+H194</f>
        <v>45.07</v>
      </c>
      <c r="I195" s="32">
        <f t="shared" ref="I195" si="92">I184+I194</f>
        <v>179.65999999999997</v>
      </c>
      <c r="J195" s="32">
        <f t="shared" ref="J195:L195" si="93">J184+J194</f>
        <v>1231.2584199999999</v>
      </c>
      <c r="K195" s="32"/>
      <c r="L195" s="32">
        <f t="shared" si="93"/>
        <v>0</v>
      </c>
    </row>
    <row r="196" spans="1:12" x14ac:dyDescent="0.2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217.77777777777777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34">
        <f t="shared" si="94"/>
        <v>43.188000000000002</v>
      </c>
      <c r="I196" s="34">
        <f t="shared" si="94"/>
        <v>185.67699999999999</v>
      </c>
      <c r="J196" s="34">
        <f t="shared" si="94"/>
        <v>1282.9578108721953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2024-09-19T04:23:23Z</dcterms:modified>
</cp:coreProperties>
</file>