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авуч\2025-2026\"/>
    </mc:Choice>
  </mc:AlternateContent>
  <xr:revisionPtr revIDLastSave="0" documentId="8_{598A0D20-A625-454B-947A-A4A76B4BD8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687" i="1" l="1"/>
  <c r="AQ687" i="1"/>
  <c r="AR686" i="1"/>
  <c r="AQ686" i="1"/>
  <c r="AS685" i="1"/>
  <c r="AR685" i="1"/>
  <c r="AQ685" i="1"/>
  <c r="AR684" i="1"/>
  <c r="AQ684" i="1"/>
  <c r="AS684" i="1" s="1"/>
  <c r="AR683" i="1"/>
  <c r="AQ683" i="1"/>
  <c r="AR682" i="1"/>
  <c r="AQ682" i="1"/>
  <c r="AS682" i="1" s="1"/>
  <c r="AS681" i="1"/>
  <c r="AR681" i="1"/>
  <c r="AQ681" i="1"/>
  <c r="AR680" i="1"/>
  <c r="AQ680" i="1"/>
  <c r="AR679" i="1"/>
  <c r="AQ679" i="1"/>
  <c r="AR678" i="1"/>
  <c r="AQ678" i="1"/>
  <c r="AR677" i="1"/>
  <c r="AQ677" i="1"/>
  <c r="AS677" i="1" s="1"/>
  <c r="AR676" i="1"/>
  <c r="AQ676" i="1"/>
  <c r="AR675" i="1"/>
  <c r="AQ675" i="1"/>
  <c r="AS675" i="1" s="1"/>
  <c r="AR674" i="1"/>
  <c r="AQ674" i="1"/>
  <c r="AR673" i="1"/>
  <c r="AQ673" i="1"/>
  <c r="AS673" i="1" s="1"/>
  <c r="AR672" i="1"/>
  <c r="AQ672" i="1"/>
  <c r="AR671" i="1"/>
  <c r="AQ671" i="1"/>
  <c r="AR670" i="1"/>
  <c r="AQ670" i="1"/>
  <c r="AS669" i="1"/>
  <c r="AR669" i="1"/>
  <c r="AQ669" i="1"/>
  <c r="AR668" i="1"/>
  <c r="AQ668" i="1"/>
  <c r="AS668" i="1" s="1"/>
  <c r="AR667" i="1"/>
  <c r="AQ667" i="1"/>
  <c r="AR666" i="1"/>
  <c r="AQ666" i="1"/>
  <c r="AS666" i="1" s="1"/>
  <c r="AS665" i="1"/>
  <c r="AR665" i="1"/>
  <c r="AQ665" i="1"/>
  <c r="AR664" i="1"/>
  <c r="AQ664" i="1"/>
  <c r="AR663" i="1"/>
  <c r="AQ663" i="1"/>
  <c r="AR662" i="1"/>
  <c r="AQ662" i="1"/>
  <c r="AR661" i="1"/>
  <c r="AQ661" i="1"/>
  <c r="AS661" i="1" s="1"/>
  <c r="AR660" i="1"/>
  <c r="AQ660" i="1"/>
  <c r="AR659" i="1"/>
  <c r="AQ659" i="1"/>
  <c r="AS659" i="1" s="1"/>
  <c r="AR658" i="1"/>
  <c r="AQ658" i="1"/>
  <c r="AR652" i="1"/>
  <c r="AQ652" i="1"/>
  <c r="AR651" i="1"/>
  <c r="AQ651" i="1"/>
  <c r="AR650" i="1"/>
  <c r="AQ650" i="1"/>
  <c r="AR649" i="1"/>
  <c r="AQ649" i="1"/>
  <c r="AS648" i="1"/>
  <c r="AR648" i="1"/>
  <c r="AQ648" i="1"/>
  <c r="AR647" i="1"/>
  <c r="AQ647" i="1"/>
  <c r="AS647" i="1" s="1"/>
  <c r="AR646" i="1"/>
  <c r="AQ646" i="1"/>
  <c r="AR645" i="1"/>
  <c r="AQ645" i="1"/>
  <c r="AS645" i="1" s="1"/>
  <c r="AS644" i="1"/>
  <c r="AQ644" i="1"/>
  <c r="AQ643" i="1"/>
  <c r="AR642" i="1"/>
  <c r="AQ642" i="1"/>
  <c r="AR641" i="1"/>
  <c r="AQ641" i="1"/>
  <c r="AR640" i="1"/>
  <c r="AQ640" i="1"/>
  <c r="AS640" i="1" s="1"/>
  <c r="AR639" i="1"/>
  <c r="AQ639" i="1"/>
  <c r="AR638" i="1"/>
  <c r="AQ638" i="1"/>
  <c r="AS638" i="1" s="1"/>
  <c r="AR637" i="1"/>
  <c r="AQ637" i="1"/>
  <c r="AR636" i="1"/>
  <c r="AQ636" i="1"/>
  <c r="AS636" i="1" s="1"/>
  <c r="AR635" i="1"/>
  <c r="AQ635" i="1"/>
  <c r="AR634" i="1"/>
  <c r="AQ634" i="1"/>
  <c r="AR633" i="1"/>
  <c r="AQ633" i="1"/>
  <c r="AS632" i="1"/>
  <c r="AR632" i="1"/>
  <c r="AQ632" i="1"/>
  <c r="AR631" i="1"/>
  <c r="AQ631" i="1"/>
  <c r="AS631" i="1" s="1"/>
  <c r="AR630" i="1"/>
  <c r="AQ630" i="1"/>
  <c r="AR629" i="1"/>
  <c r="AQ629" i="1"/>
  <c r="AS629" i="1" s="1"/>
  <c r="AS628" i="1"/>
  <c r="AR628" i="1"/>
  <c r="AQ628" i="1"/>
  <c r="AR627" i="1"/>
  <c r="AQ627" i="1"/>
  <c r="AR626" i="1"/>
  <c r="AQ626" i="1"/>
  <c r="AR625" i="1"/>
  <c r="AQ625" i="1"/>
  <c r="AR624" i="1"/>
  <c r="AQ624" i="1"/>
  <c r="AS624" i="1" s="1"/>
  <c r="AR623" i="1"/>
  <c r="AQ623" i="1"/>
  <c r="AR622" i="1"/>
  <c r="AQ622" i="1"/>
  <c r="AS622" i="1" s="1"/>
  <c r="AR621" i="1"/>
  <c r="AQ621" i="1"/>
  <c r="AR616" i="1"/>
  <c r="AQ616" i="1"/>
  <c r="AR615" i="1"/>
  <c r="AQ615" i="1"/>
  <c r="AR614" i="1"/>
  <c r="AQ614" i="1"/>
  <c r="AR613" i="1"/>
  <c r="AQ613" i="1"/>
  <c r="AS612" i="1"/>
  <c r="AR612" i="1"/>
  <c r="AQ612" i="1"/>
  <c r="AR611" i="1"/>
  <c r="AQ611" i="1"/>
  <c r="AS611" i="1" s="1"/>
  <c r="AR610" i="1"/>
  <c r="AQ610" i="1"/>
  <c r="AR609" i="1"/>
  <c r="AQ609" i="1"/>
  <c r="AS609" i="1" s="1"/>
  <c r="AS608" i="1"/>
  <c r="AR608" i="1"/>
  <c r="AQ608" i="1"/>
  <c r="AR607" i="1"/>
  <c r="AQ607" i="1"/>
  <c r="AR606" i="1"/>
  <c r="AQ606" i="1"/>
  <c r="AR605" i="1"/>
  <c r="AQ605" i="1"/>
  <c r="AR604" i="1"/>
  <c r="AQ604" i="1"/>
  <c r="AS604" i="1" s="1"/>
  <c r="AR603" i="1"/>
  <c r="AQ603" i="1"/>
  <c r="AR602" i="1"/>
  <c r="AQ602" i="1"/>
  <c r="AS602" i="1" s="1"/>
  <c r="AR601" i="1"/>
  <c r="AQ601" i="1"/>
  <c r="AR600" i="1"/>
  <c r="AQ600" i="1"/>
  <c r="AS600" i="1" s="1"/>
  <c r="AR599" i="1"/>
  <c r="AQ599" i="1"/>
  <c r="AR598" i="1"/>
  <c r="AQ598" i="1"/>
  <c r="AR597" i="1"/>
  <c r="AQ597" i="1"/>
  <c r="AS596" i="1"/>
  <c r="AR596" i="1"/>
  <c r="AQ596" i="1"/>
  <c r="AR595" i="1"/>
  <c r="AQ595" i="1"/>
  <c r="AS595" i="1" s="1"/>
  <c r="AR594" i="1"/>
  <c r="AQ594" i="1"/>
  <c r="AR593" i="1"/>
  <c r="AQ593" i="1"/>
  <c r="AS593" i="1" s="1"/>
  <c r="AS592" i="1"/>
  <c r="AR592" i="1"/>
  <c r="AQ592" i="1"/>
  <c r="AR591" i="1"/>
  <c r="AQ591" i="1"/>
  <c r="AR590" i="1"/>
  <c r="AQ590" i="1"/>
  <c r="AR589" i="1"/>
  <c r="AQ589" i="1"/>
  <c r="AR588" i="1"/>
  <c r="AQ588" i="1"/>
  <c r="AS588" i="1" s="1"/>
  <c r="AR587" i="1"/>
  <c r="AQ587" i="1"/>
  <c r="AR586" i="1"/>
  <c r="AQ586" i="1"/>
  <c r="AS586" i="1" s="1"/>
  <c r="AR585" i="1"/>
  <c r="AQ585" i="1"/>
  <c r="AR584" i="1"/>
  <c r="AQ584" i="1"/>
  <c r="AR583" i="1"/>
  <c r="AQ583" i="1"/>
  <c r="AR582" i="1"/>
  <c r="AQ582" i="1"/>
  <c r="AR581" i="1"/>
  <c r="AQ581" i="1"/>
  <c r="AS580" i="1"/>
  <c r="AR580" i="1"/>
  <c r="AQ580" i="1"/>
  <c r="AR579" i="1"/>
  <c r="AQ579" i="1"/>
  <c r="AS579" i="1" s="1"/>
  <c r="AR578" i="1"/>
  <c r="AQ578" i="1"/>
  <c r="AR577" i="1"/>
  <c r="AQ577" i="1"/>
  <c r="AS577" i="1" s="1"/>
  <c r="AS576" i="1"/>
  <c r="AR576" i="1"/>
  <c r="AQ576" i="1"/>
  <c r="AR575" i="1"/>
  <c r="AQ575" i="1"/>
  <c r="AR574" i="1"/>
  <c r="AQ574" i="1"/>
  <c r="AR573" i="1"/>
  <c r="AQ573" i="1"/>
  <c r="AR572" i="1"/>
  <c r="AQ572" i="1"/>
  <c r="AS572" i="1" s="1"/>
  <c r="AR571" i="1"/>
  <c r="AQ571" i="1"/>
  <c r="AR570" i="1"/>
  <c r="AQ570" i="1"/>
  <c r="AS570" i="1" s="1"/>
  <c r="AR569" i="1"/>
  <c r="AQ569" i="1"/>
  <c r="AR568" i="1"/>
  <c r="AQ568" i="1"/>
  <c r="AS568" i="1" s="1"/>
  <c r="AR567" i="1"/>
  <c r="AQ567" i="1"/>
  <c r="AR566" i="1"/>
  <c r="AQ566" i="1"/>
  <c r="AR565" i="1"/>
  <c r="AQ565" i="1"/>
  <c r="AS564" i="1"/>
  <c r="AR564" i="1"/>
  <c r="AQ564" i="1"/>
  <c r="AR563" i="1"/>
  <c r="AQ563" i="1"/>
  <c r="AS563" i="1" s="1"/>
  <c r="AR562" i="1"/>
  <c r="AQ562" i="1"/>
  <c r="AR561" i="1"/>
  <c r="AQ561" i="1"/>
  <c r="AS561" i="1" s="1"/>
  <c r="AS560" i="1"/>
  <c r="AR560" i="1"/>
  <c r="AQ560" i="1"/>
  <c r="AR559" i="1"/>
  <c r="AQ559" i="1"/>
  <c r="AR558" i="1"/>
  <c r="AQ558" i="1"/>
  <c r="AR557" i="1"/>
  <c r="AQ557" i="1"/>
  <c r="AR556" i="1"/>
  <c r="AQ556" i="1"/>
  <c r="AS556" i="1" s="1"/>
  <c r="AR555" i="1"/>
  <c r="AQ555" i="1"/>
  <c r="AR554" i="1"/>
  <c r="AQ554" i="1"/>
  <c r="AS554" i="1" s="1"/>
  <c r="AR553" i="1"/>
  <c r="AQ553" i="1"/>
  <c r="AR548" i="1"/>
  <c r="AQ548" i="1"/>
  <c r="AR547" i="1"/>
  <c r="AQ547" i="1"/>
  <c r="AR546" i="1"/>
  <c r="AQ546" i="1"/>
  <c r="AR545" i="1"/>
  <c r="AQ545" i="1"/>
  <c r="AS544" i="1"/>
  <c r="AR544" i="1"/>
  <c r="AQ544" i="1"/>
  <c r="AR543" i="1"/>
  <c r="AQ543" i="1"/>
  <c r="AS543" i="1" s="1"/>
  <c r="AR542" i="1"/>
  <c r="AQ542" i="1"/>
  <c r="AR541" i="1"/>
  <c r="AQ541" i="1"/>
  <c r="AS541" i="1" s="1"/>
  <c r="AS540" i="1"/>
  <c r="AR540" i="1"/>
  <c r="AQ540" i="1"/>
  <c r="AR539" i="1"/>
  <c r="AQ539" i="1"/>
  <c r="AR538" i="1"/>
  <c r="AQ538" i="1"/>
  <c r="AR537" i="1"/>
  <c r="AQ537" i="1"/>
  <c r="AR536" i="1"/>
  <c r="AQ536" i="1"/>
  <c r="AS536" i="1" s="1"/>
  <c r="AR535" i="1"/>
  <c r="AQ535" i="1"/>
  <c r="AR534" i="1"/>
  <c r="AQ534" i="1"/>
  <c r="AS534" i="1" s="1"/>
  <c r="AR533" i="1"/>
  <c r="AQ533" i="1"/>
  <c r="AR532" i="1"/>
  <c r="AQ532" i="1"/>
  <c r="AS532" i="1" s="1"/>
  <c r="AR531" i="1"/>
  <c r="AQ531" i="1"/>
  <c r="AR530" i="1"/>
  <c r="AQ530" i="1"/>
  <c r="AR529" i="1"/>
  <c r="AQ529" i="1"/>
  <c r="AS528" i="1"/>
  <c r="AR528" i="1"/>
  <c r="AQ528" i="1"/>
  <c r="AR527" i="1"/>
  <c r="AQ527" i="1"/>
  <c r="AS527" i="1" s="1"/>
  <c r="AR526" i="1"/>
  <c r="AQ526" i="1"/>
  <c r="AR525" i="1"/>
  <c r="AQ525" i="1"/>
  <c r="AS525" i="1" s="1"/>
  <c r="AS524" i="1"/>
  <c r="AR524" i="1"/>
  <c r="AQ524" i="1"/>
  <c r="AR523" i="1"/>
  <c r="AQ523" i="1"/>
  <c r="AR522" i="1"/>
  <c r="AQ522" i="1"/>
  <c r="AR521" i="1"/>
  <c r="AQ521" i="1"/>
  <c r="AR520" i="1"/>
  <c r="AQ520" i="1"/>
  <c r="AS520" i="1" s="1"/>
  <c r="AR519" i="1"/>
  <c r="AQ519" i="1"/>
  <c r="AR518" i="1"/>
  <c r="AQ518" i="1"/>
  <c r="AS518" i="1" s="1"/>
  <c r="AR517" i="1"/>
  <c r="AQ517" i="1"/>
  <c r="AR516" i="1"/>
  <c r="AQ516" i="1"/>
  <c r="AR515" i="1"/>
  <c r="AQ515" i="1"/>
  <c r="AR514" i="1"/>
  <c r="AQ514" i="1"/>
  <c r="AR513" i="1"/>
  <c r="AQ513" i="1"/>
  <c r="AS512" i="1"/>
  <c r="AR512" i="1"/>
  <c r="AQ512" i="1"/>
  <c r="AR511" i="1"/>
  <c r="AQ511" i="1"/>
  <c r="AS511" i="1" s="1"/>
  <c r="AR510" i="1"/>
  <c r="AQ510" i="1"/>
  <c r="AR509" i="1"/>
  <c r="AQ509" i="1"/>
  <c r="AS509" i="1" s="1"/>
  <c r="AS508" i="1"/>
  <c r="AR508" i="1"/>
  <c r="AQ508" i="1"/>
  <c r="AR507" i="1"/>
  <c r="AQ507" i="1"/>
  <c r="AR506" i="1"/>
  <c r="AQ506" i="1"/>
  <c r="AR505" i="1"/>
  <c r="AQ505" i="1"/>
  <c r="AR504" i="1"/>
  <c r="AQ504" i="1"/>
  <c r="AS504" i="1" s="1"/>
  <c r="AR503" i="1"/>
  <c r="AQ503" i="1"/>
  <c r="AR502" i="1"/>
  <c r="AQ502" i="1"/>
  <c r="AS502" i="1" s="1"/>
  <c r="AR501" i="1"/>
  <c r="AQ501" i="1"/>
  <c r="AR500" i="1"/>
  <c r="AQ500" i="1"/>
  <c r="AS500" i="1" s="1"/>
  <c r="AR499" i="1"/>
  <c r="AQ499" i="1"/>
  <c r="AQ498" i="1"/>
  <c r="AR497" i="1"/>
  <c r="AS497" i="1" s="1"/>
  <c r="AQ497" i="1"/>
  <c r="AR496" i="1"/>
  <c r="AQ496" i="1"/>
  <c r="AS496" i="1" s="1"/>
  <c r="AS495" i="1"/>
  <c r="AR495" i="1"/>
  <c r="AQ495" i="1"/>
  <c r="AR494" i="1"/>
  <c r="AQ494" i="1"/>
  <c r="AR493" i="1"/>
  <c r="AS493" i="1" s="1"/>
  <c r="AQ493" i="1"/>
  <c r="AR492" i="1"/>
  <c r="AQ492" i="1"/>
  <c r="AR491" i="1"/>
  <c r="AQ491" i="1"/>
  <c r="AS491" i="1" s="1"/>
  <c r="AR490" i="1"/>
  <c r="AQ490" i="1"/>
  <c r="AR489" i="1"/>
  <c r="AQ489" i="1"/>
  <c r="AR488" i="1"/>
  <c r="AQ488" i="1"/>
  <c r="AR487" i="1"/>
  <c r="AQ487" i="1"/>
  <c r="AR486" i="1"/>
  <c r="AQ486" i="1"/>
  <c r="AR485" i="1"/>
  <c r="AS485" i="1" s="1"/>
  <c r="AQ485" i="1"/>
  <c r="AR480" i="1"/>
  <c r="AQ480" i="1"/>
  <c r="AS479" i="1"/>
  <c r="AR479" i="1"/>
  <c r="AQ479" i="1"/>
  <c r="AR478" i="1"/>
  <c r="AQ478" i="1"/>
  <c r="AS478" i="1" s="1"/>
  <c r="AR477" i="1"/>
  <c r="AS477" i="1" s="1"/>
  <c r="AQ477" i="1"/>
  <c r="AR476" i="1"/>
  <c r="AQ476" i="1"/>
  <c r="AS476" i="1" s="1"/>
  <c r="AS475" i="1"/>
  <c r="AR475" i="1"/>
  <c r="AQ475" i="1"/>
  <c r="AR474" i="1"/>
  <c r="AQ474" i="1"/>
  <c r="AR473" i="1"/>
  <c r="AS473" i="1" s="1"/>
  <c r="AQ473" i="1"/>
  <c r="AR472" i="1"/>
  <c r="AQ472" i="1"/>
  <c r="AR471" i="1"/>
  <c r="AQ471" i="1"/>
  <c r="AS471" i="1" s="1"/>
  <c r="AR470" i="1"/>
  <c r="AQ470" i="1"/>
  <c r="AR469" i="1"/>
  <c r="AQ469" i="1"/>
  <c r="AR468" i="1"/>
  <c r="AQ468" i="1"/>
  <c r="AR467" i="1"/>
  <c r="AQ467" i="1"/>
  <c r="AS467" i="1" s="1"/>
  <c r="AR466" i="1"/>
  <c r="AQ466" i="1"/>
  <c r="AR465" i="1"/>
  <c r="AS465" i="1" s="1"/>
  <c r="AQ465" i="1"/>
  <c r="AR464" i="1"/>
  <c r="AQ464" i="1"/>
  <c r="AS463" i="1"/>
  <c r="AR463" i="1"/>
  <c r="AQ463" i="1"/>
  <c r="AR462" i="1"/>
  <c r="AQ462" i="1"/>
  <c r="AS462" i="1" s="1"/>
  <c r="AR461" i="1"/>
  <c r="AS461" i="1" s="1"/>
  <c r="AQ461" i="1"/>
  <c r="AR460" i="1"/>
  <c r="AQ460" i="1"/>
  <c r="AS460" i="1" s="1"/>
  <c r="AS459" i="1"/>
  <c r="AR459" i="1"/>
  <c r="AQ459" i="1"/>
  <c r="AR458" i="1"/>
  <c r="AQ458" i="1"/>
  <c r="AR457" i="1"/>
  <c r="AS457" i="1" s="1"/>
  <c r="AQ457" i="1"/>
  <c r="AR456" i="1"/>
  <c r="AQ456" i="1"/>
  <c r="AR455" i="1"/>
  <c r="AQ455" i="1"/>
  <c r="AS455" i="1" s="1"/>
  <c r="AR454" i="1"/>
  <c r="AQ454" i="1"/>
  <c r="AR453" i="1"/>
  <c r="AQ453" i="1"/>
  <c r="AR452" i="1"/>
  <c r="AQ452" i="1"/>
  <c r="AR451" i="1"/>
  <c r="AQ451" i="1"/>
  <c r="AR450" i="1"/>
  <c r="AQ450" i="1"/>
  <c r="AR449" i="1"/>
  <c r="AS449" i="1" s="1"/>
  <c r="AQ449" i="1"/>
  <c r="AR448" i="1"/>
  <c r="AQ448" i="1"/>
  <c r="AS447" i="1"/>
  <c r="AR447" i="1"/>
  <c r="AQ447" i="1"/>
  <c r="AR446" i="1"/>
  <c r="AQ446" i="1"/>
  <c r="AS446" i="1" s="1"/>
  <c r="AR445" i="1"/>
  <c r="AS445" i="1" s="1"/>
  <c r="AQ445" i="1"/>
  <c r="AR444" i="1"/>
  <c r="AQ444" i="1"/>
  <c r="AS444" i="1" s="1"/>
  <c r="AS443" i="1"/>
  <c r="AR443" i="1"/>
  <c r="AQ443" i="1"/>
  <c r="AR442" i="1"/>
  <c r="AQ442" i="1"/>
  <c r="AR441" i="1"/>
  <c r="AS441" i="1" s="1"/>
  <c r="AQ441" i="1"/>
  <c r="AR440" i="1"/>
  <c r="AQ440" i="1"/>
  <c r="AR439" i="1"/>
  <c r="AQ439" i="1"/>
  <c r="AS439" i="1" s="1"/>
  <c r="AR438" i="1"/>
  <c r="AQ438" i="1"/>
  <c r="AR437" i="1"/>
  <c r="AQ437" i="1"/>
  <c r="AR436" i="1"/>
  <c r="AQ436" i="1"/>
  <c r="AR435" i="1"/>
  <c r="AQ435" i="1"/>
  <c r="AS435" i="1" s="1"/>
  <c r="AR434" i="1"/>
  <c r="AQ434" i="1"/>
  <c r="AR433" i="1"/>
  <c r="AS433" i="1" s="1"/>
  <c r="AQ433" i="1"/>
  <c r="AR432" i="1"/>
  <c r="AQ432" i="1"/>
  <c r="AS431" i="1"/>
  <c r="AR431" i="1"/>
  <c r="AQ431" i="1"/>
  <c r="AR430" i="1"/>
  <c r="AQ430" i="1"/>
  <c r="AS430" i="1" s="1"/>
  <c r="AR429" i="1"/>
  <c r="AS429" i="1" s="1"/>
  <c r="AQ429" i="1"/>
  <c r="AR428" i="1"/>
  <c r="AQ428" i="1"/>
  <c r="AS428" i="1" s="1"/>
  <c r="AS427" i="1"/>
  <c r="AR427" i="1"/>
  <c r="AQ427" i="1"/>
  <c r="AR426" i="1"/>
  <c r="AQ426" i="1"/>
  <c r="AR425" i="1"/>
  <c r="AS425" i="1" s="1"/>
  <c r="AQ425" i="1"/>
  <c r="AR424" i="1"/>
  <c r="AQ424" i="1"/>
  <c r="AR423" i="1"/>
  <c r="AQ423" i="1"/>
  <c r="AS423" i="1" s="1"/>
  <c r="AQ422" i="1"/>
  <c r="AS422" i="1" s="1"/>
  <c r="AR421" i="1"/>
  <c r="AQ421" i="1"/>
  <c r="AR416" i="1"/>
  <c r="AQ416" i="1"/>
  <c r="AR415" i="1"/>
  <c r="AQ415" i="1"/>
  <c r="AS415" i="1" s="1"/>
  <c r="AR414" i="1"/>
  <c r="AQ414" i="1"/>
  <c r="AR413" i="1"/>
  <c r="AQ413" i="1"/>
  <c r="AS413" i="1" s="1"/>
  <c r="AR412" i="1"/>
  <c r="AQ412" i="1"/>
  <c r="AR411" i="1"/>
  <c r="AQ411" i="1"/>
  <c r="AR410" i="1"/>
  <c r="AQ410" i="1"/>
  <c r="AR409" i="1"/>
  <c r="AQ409" i="1"/>
  <c r="AR408" i="1"/>
  <c r="AQ408" i="1"/>
  <c r="AS407" i="1"/>
  <c r="AR407" i="1"/>
  <c r="AQ407" i="1"/>
  <c r="AR406" i="1"/>
  <c r="AQ406" i="1"/>
  <c r="AS406" i="1" s="1"/>
  <c r="AR405" i="1"/>
  <c r="AQ405" i="1"/>
  <c r="AR404" i="1"/>
  <c r="AQ404" i="1"/>
  <c r="AS404" i="1" s="1"/>
  <c r="AS403" i="1"/>
  <c r="AR403" i="1"/>
  <c r="AQ403" i="1"/>
  <c r="AR402" i="1"/>
  <c r="AQ402" i="1"/>
  <c r="AR401" i="1"/>
  <c r="AQ401" i="1"/>
  <c r="AR400" i="1"/>
  <c r="AQ400" i="1"/>
  <c r="AR399" i="1"/>
  <c r="AQ399" i="1"/>
  <c r="AS399" i="1" s="1"/>
  <c r="AR398" i="1"/>
  <c r="AQ398" i="1"/>
  <c r="AR397" i="1"/>
  <c r="AQ397" i="1"/>
  <c r="AS397" i="1" s="1"/>
  <c r="AR396" i="1"/>
  <c r="AQ396" i="1"/>
  <c r="AR395" i="1"/>
  <c r="AQ395" i="1"/>
  <c r="AS395" i="1" s="1"/>
  <c r="AR394" i="1"/>
  <c r="AQ394" i="1"/>
  <c r="AS394" i="1" s="1"/>
  <c r="AR393" i="1"/>
  <c r="AQ393" i="1"/>
  <c r="AR392" i="1"/>
  <c r="AQ392" i="1"/>
  <c r="AS392" i="1" s="1"/>
  <c r="AS391" i="1"/>
  <c r="AR391" i="1"/>
  <c r="AQ391" i="1"/>
  <c r="AR390" i="1"/>
  <c r="AQ390" i="1"/>
  <c r="AS390" i="1" s="1"/>
  <c r="AR389" i="1"/>
  <c r="AQ389" i="1"/>
  <c r="AR388" i="1"/>
  <c r="AQ388" i="1"/>
  <c r="AS388" i="1" s="1"/>
  <c r="AS387" i="1"/>
  <c r="AR387" i="1"/>
  <c r="AQ387" i="1"/>
  <c r="AR386" i="1"/>
  <c r="AQ386" i="1"/>
  <c r="AR385" i="1"/>
  <c r="AQ385" i="1"/>
  <c r="AS385" i="1" s="1"/>
  <c r="AQ384" i="1"/>
  <c r="AR383" i="1"/>
  <c r="AQ383" i="1"/>
  <c r="AR382" i="1"/>
  <c r="AQ382" i="1"/>
  <c r="AR381" i="1"/>
  <c r="AQ381" i="1"/>
  <c r="AR380" i="1"/>
  <c r="AQ380" i="1"/>
  <c r="AS380" i="1" s="1"/>
  <c r="AR379" i="1"/>
  <c r="AQ379" i="1"/>
  <c r="AR378" i="1"/>
  <c r="AQ378" i="1"/>
  <c r="AR377" i="1"/>
  <c r="AQ377" i="1"/>
  <c r="AS377" i="1" s="1"/>
  <c r="AR376" i="1"/>
  <c r="AQ376" i="1"/>
  <c r="AR375" i="1"/>
  <c r="AQ375" i="1"/>
  <c r="AS375" i="1" s="1"/>
  <c r="AS374" i="1"/>
  <c r="AR374" i="1"/>
  <c r="AQ374" i="1"/>
  <c r="AR373" i="1"/>
  <c r="AQ373" i="1"/>
  <c r="AS373" i="1" s="1"/>
  <c r="AR368" i="1"/>
  <c r="AQ368" i="1"/>
  <c r="AR367" i="1"/>
  <c r="AQ367" i="1"/>
  <c r="AS367" i="1" s="1"/>
  <c r="AR366" i="1"/>
  <c r="AQ366" i="1"/>
  <c r="AR365" i="1"/>
  <c r="AQ365" i="1"/>
  <c r="AS365" i="1" s="1"/>
  <c r="AR364" i="1"/>
  <c r="AQ364" i="1"/>
  <c r="AR363" i="1"/>
  <c r="AQ363" i="1"/>
  <c r="AS363" i="1" s="1"/>
  <c r="AS362" i="1"/>
  <c r="AR362" i="1"/>
  <c r="AQ362" i="1"/>
  <c r="AR361" i="1"/>
  <c r="AQ361" i="1"/>
  <c r="AR360" i="1"/>
  <c r="AQ360" i="1"/>
  <c r="AS360" i="1" s="1"/>
  <c r="AR359" i="1"/>
  <c r="AQ359" i="1"/>
  <c r="AR358" i="1"/>
  <c r="AQ358" i="1"/>
  <c r="AS358" i="1" s="1"/>
  <c r="AR357" i="1"/>
  <c r="AQ357" i="1"/>
  <c r="AR356" i="1"/>
  <c r="AQ356" i="1"/>
  <c r="AS356" i="1" s="1"/>
  <c r="AR355" i="1"/>
  <c r="AQ355" i="1"/>
  <c r="AR354" i="1"/>
  <c r="AQ354" i="1"/>
  <c r="AS354" i="1" s="1"/>
  <c r="AR353" i="1"/>
  <c r="AQ353" i="1"/>
  <c r="AR352" i="1"/>
  <c r="AQ352" i="1"/>
  <c r="AS352" i="1" s="1"/>
  <c r="AR351" i="1"/>
  <c r="AQ351" i="1"/>
  <c r="AR350" i="1"/>
  <c r="AQ350" i="1"/>
  <c r="AS350" i="1" s="1"/>
  <c r="AR349" i="1"/>
  <c r="AQ349" i="1"/>
  <c r="AR348" i="1"/>
  <c r="AQ348" i="1"/>
  <c r="AS348" i="1" s="1"/>
  <c r="AR347" i="1"/>
  <c r="AQ347" i="1"/>
  <c r="AR346" i="1"/>
  <c r="AQ346" i="1"/>
  <c r="AS346" i="1" s="1"/>
  <c r="AR345" i="1"/>
  <c r="AQ345" i="1"/>
  <c r="AR344" i="1"/>
  <c r="AQ344" i="1"/>
  <c r="AS344" i="1" s="1"/>
  <c r="AR343" i="1"/>
  <c r="AQ343" i="1"/>
  <c r="AR342" i="1"/>
  <c r="AQ342" i="1"/>
  <c r="AS342" i="1" s="1"/>
  <c r="AR341" i="1"/>
  <c r="AQ341" i="1"/>
  <c r="AR340" i="1"/>
  <c r="AQ340" i="1"/>
  <c r="AS340" i="1" s="1"/>
  <c r="AR339" i="1"/>
  <c r="AQ339" i="1"/>
  <c r="AR338" i="1"/>
  <c r="AQ338" i="1"/>
  <c r="AS338" i="1" s="1"/>
  <c r="AR337" i="1"/>
  <c r="AQ337" i="1"/>
  <c r="AR336" i="1"/>
  <c r="AQ336" i="1"/>
  <c r="AS336" i="1" s="1"/>
  <c r="AR335" i="1"/>
  <c r="AQ335" i="1"/>
  <c r="AR334" i="1"/>
  <c r="AQ334" i="1"/>
  <c r="AS334" i="1" s="1"/>
  <c r="AR333" i="1"/>
  <c r="AQ333" i="1"/>
  <c r="AR332" i="1"/>
  <c r="AQ332" i="1"/>
  <c r="AS332" i="1" s="1"/>
  <c r="AR331" i="1"/>
  <c r="AQ331" i="1"/>
  <c r="AR330" i="1"/>
  <c r="AQ330" i="1"/>
  <c r="AS330" i="1" s="1"/>
  <c r="AR329" i="1"/>
  <c r="AQ329" i="1"/>
  <c r="AR328" i="1"/>
  <c r="AQ328" i="1"/>
  <c r="AS328" i="1" s="1"/>
  <c r="AR327" i="1"/>
  <c r="AQ327" i="1"/>
  <c r="AR326" i="1"/>
  <c r="AQ326" i="1"/>
  <c r="AS326" i="1" s="1"/>
  <c r="AR325" i="1"/>
  <c r="AQ325" i="1"/>
  <c r="AR324" i="1"/>
  <c r="AQ324" i="1"/>
  <c r="AS324" i="1" s="1"/>
  <c r="AR323" i="1"/>
  <c r="AQ323" i="1"/>
  <c r="AR322" i="1"/>
  <c r="AQ322" i="1"/>
  <c r="AS322" i="1" s="1"/>
  <c r="AR321" i="1"/>
  <c r="AQ321" i="1"/>
  <c r="AR320" i="1"/>
  <c r="AQ320" i="1"/>
  <c r="AS320" i="1" s="1"/>
  <c r="AR319" i="1"/>
  <c r="AQ319" i="1"/>
  <c r="AR318" i="1"/>
  <c r="AQ318" i="1"/>
  <c r="AS318" i="1" s="1"/>
  <c r="AR317" i="1"/>
  <c r="AQ317" i="1"/>
  <c r="AR316" i="1"/>
  <c r="AQ316" i="1"/>
  <c r="AS316" i="1" s="1"/>
  <c r="AR315" i="1"/>
  <c r="AQ315" i="1"/>
  <c r="AR314" i="1"/>
  <c r="AQ314" i="1"/>
  <c r="AS314" i="1" s="1"/>
  <c r="AR313" i="1"/>
  <c r="AQ313" i="1"/>
  <c r="AR312" i="1"/>
  <c r="AQ312" i="1"/>
  <c r="AS312" i="1" s="1"/>
  <c r="AR311" i="1"/>
  <c r="AQ311" i="1"/>
  <c r="AR310" i="1"/>
  <c r="AQ310" i="1"/>
  <c r="AS310" i="1" s="1"/>
  <c r="AR309" i="1"/>
  <c r="AQ309" i="1"/>
  <c r="AR308" i="1"/>
  <c r="AQ308" i="1"/>
  <c r="AS308" i="1" s="1"/>
  <c r="AR307" i="1"/>
  <c r="AQ307" i="1"/>
  <c r="AR306" i="1"/>
  <c r="AQ306" i="1"/>
  <c r="AS306" i="1" s="1"/>
  <c r="AR305" i="1"/>
  <c r="AQ305" i="1"/>
  <c r="AR304" i="1"/>
  <c r="AQ304" i="1"/>
  <c r="AS304" i="1" s="1"/>
  <c r="AR303" i="1"/>
  <c r="AQ303" i="1"/>
  <c r="AR302" i="1"/>
  <c r="AQ302" i="1"/>
  <c r="AS302" i="1" s="1"/>
  <c r="AR301" i="1"/>
  <c r="AQ301" i="1"/>
  <c r="AR300" i="1"/>
  <c r="AQ300" i="1"/>
  <c r="AS300" i="1" s="1"/>
  <c r="AR299" i="1"/>
  <c r="AQ299" i="1"/>
  <c r="AR298" i="1"/>
  <c r="AQ298" i="1"/>
  <c r="AS298" i="1" s="1"/>
  <c r="AR297" i="1"/>
  <c r="AQ297" i="1"/>
  <c r="AR296" i="1"/>
  <c r="AQ296" i="1"/>
  <c r="AS296" i="1" s="1"/>
  <c r="AR295" i="1"/>
  <c r="AQ295" i="1"/>
  <c r="AR294" i="1"/>
  <c r="AQ294" i="1"/>
  <c r="AS294" i="1" s="1"/>
  <c r="AR293" i="1"/>
  <c r="AQ293" i="1"/>
  <c r="AR292" i="1"/>
  <c r="AQ292" i="1"/>
  <c r="AS292" i="1" s="1"/>
  <c r="AR291" i="1"/>
  <c r="AQ291" i="1"/>
  <c r="AR290" i="1"/>
  <c r="AQ290" i="1"/>
  <c r="AS290" i="1" s="1"/>
  <c r="AR289" i="1"/>
  <c r="AQ289" i="1"/>
  <c r="AR288" i="1"/>
  <c r="AQ288" i="1"/>
  <c r="AS288" i="1" s="1"/>
  <c r="AR287" i="1"/>
  <c r="AQ287" i="1"/>
  <c r="AR286" i="1"/>
  <c r="AQ286" i="1"/>
  <c r="AS286" i="1" s="1"/>
  <c r="AR285" i="1"/>
  <c r="AQ285" i="1"/>
  <c r="AR284" i="1"/>
  <c r="AQ284" i="1"/>
  <c r="AS284" i="1" s="1"/>
  <c r="AR283" i="1"/>
  <c r="AQ283" i="1"/>
  <c r="AR282" i="1"/>
  <c r="AQ282" i="1"/>
  <c r="AS282" i="1" s="1"/>
  <c r="AR281" i="1"/>
  <c r="AQ281" i="1"/>
  <c r="AS281" i="1" l="1"/>
  <c r="AS283" i="1"/>
  <c r="AS285" i="1"/>
  <c r="AS287" i="1"/>
  <c r="AS289" i="1"/>
  <c r="AS291" i="1"/>
  <c r="AS293" i="1"/>
  <c r="AS378" i="1"/>
  <c r="AS451" i="1"/>
  <c r="AS487" i="1"/>
  <c r="AS516" i="1"/>
  <c r="AS548" i="1"/>
  <c r="AS584" i="1"/>
  <c r="AS616" i="1"/>
  <c r="AS652" i="1"/>
  <c r="AS411" i="1"/>
  <c r="AS401" i="1"/>
  <c r="AS408" i="1"/>
  <c r="AS410" i="1"/>
  <c r="AS421" i="1"/>
  <c r="AS432" i="1"/>
  <c r="AS434" i="1"/>
  <c r="AS437" i="1"/>
  <c r="AS448" i="1"/>
  <c r="AS450" i="1"/>
  <c r="AS453" i="1"/>
  <c r="AS464" i="1"/>
  <c r="AS466" i="1"/>
  <c r="AS469" i="1"/>
  <c r="AS480" i="1"/>
  <c r="AS486" i="1"/>
  <c r="AS499" i="1"/>
  <c r="AS506" i="1"/>
  <c r="AS513" i="1"/>
  <c r="AS515" i="1"/>
  <c r="AS522" i="1"/>
  <c r="AS529" i="1"/>
  <c r="AS531" i="1"/>
  <c r="AS538" i="1"/>
  <c r="AS545" i="1"/>
  <c r="AS547" i="1"/>
  <c r="AS558" i="1"/>
  <c r="AS565" i="1"/>
  <c r="AS567" i="1"/>
  <c r="AS574" i="1"/>
  <c r="AS581" i="1"/>
  <c r="AS583" i="1"/>
  <c r="AS590" i="1"/>
  <c r="AS597" i="1"/>
  <c r="AS599" i="1"/>
  <c r="AS606" i="1"/>
  <c r="AS613" i="1"/>
  <c r="AS615" i="1"/>
  <c r="AS626" i="1"/>
  <c r="AS633" i="1"/>
  <c r="AS635" i="1"/>
  <c r="AS642" i="1"/>
  <c r="AS649" i="1"/>
  <c r="AS651" i="1"/>
  <c r="AS663" i="1"/>
  <c r="AS670" i="1"/>
  <c r="AS672" i="1"/>
  <c r="AS679" i="1"/>
  <c r="AS686" i="1"/>
  <c r="AS382" i="1"/>
  <c r="AS364" i="1"/>
  <c r="AS366" i="1"/>
  <c r="AS368" i="1"/>
  <c r="AS379" i="1"/>
  <c r="AS381" i="1"/>
  <c r="AS383" i="1"/>
  <c r="AS389" i="1"/>
  <c r="AS396" i="1"/>
  <c r="AS398" i="1"/>
  <c r="AS405" i="1"/>
  <c r="AS412" i="1"/>
  <c r="AS414" i="1"/>
  <c r="AS436" i="1"/>
  <c r="AS438" i="1"/>
  <c r="AS452" i="1"/>
  <c r="AS454" i="1"/>
  <c r="AS468" i="1"/>
  <c r="AS470" i="1"/>
  <c r="AS488" i="1"/>
  <c r="AS501" i="1"/>
  <c r="AS503" i="1"/>
  <c r="AS510" i="1"/>
  <c r="AS517" i="1"/>
  <c r="AS519" i="1"/>
  <c r="AS526" i="1"/>
  <c r="AS533" i="1"/>
  <c r="AS535" i="1"/>
  <c r="AS542" i="1"/>
  <c r="AS553" i="1"/>
  <c r="AS555" i="1"/>
  <c r="AS562" i="1"/>
  <c r="AS569" i="1"/>
  <c r="AS571" i="1"/>
  <c r="AS578" i="1"/>
  <c r="AS585" i="1"/>
  <c r="AS587" i="1"/>
  <c r="AS594" i="1"/>
  <c r="AS601" i="1"/>
  <c r="AS603" i="1"/>
  <c r="AS610" i="1"/>
  <c r="AS621" i="1"/>
  <c r="AS623" i="1"/>
  <c r="AS630" i="1"/>
  <c r="AS637" i="1"/>
  <c r="AS639" i="1"/>
  <c r="AS646" i="1"/>
  <c r="AS658" i="1"/>
  <c r="AS660" i="1"/>
  <c r="AS667" i="1"/>
  <c r="AS674" i="1"/>
  <c r="AS676" i="1"/>
  <c r="AS683" i="1"/>
  <c r="AS295" i="1"/>
  <c r="AS297" i="1"/>
  <c r="AS299" i="1"/>
  <c r="AS301" i="1"/>
  <c r="AS303" i="1"/>
  <c r="AS305" i="1"/>
  <c r="AS307" i="1"/>
  <c r="AS309" i="1"/>
  <c r="AS311" i="1"/>
  <c r="AS313" i="1"/>
  <c r="AS315" i="1"/>
  <c r="AS317" i="1"/>
  <c r="AS319" i="1"/>
  <c r="AS321" i="1"/>
  <c r="AS323" i="1"/>
  <c r="AS325" i="1"/>
  <c r="AS327" i="1"/>
  <c r="AS329" i="1"/>
  <c r="AS331" i="1"/>
  <c r="AS333" i="1"/>
  <c r="AS335" i="1"/>
  <c r="AS337" i="1"/>
  <c r="AS339" i="1"/>
  <c r="AS341" i="1"/>
  <c r="AS343" i="1"/>
  <c r="AS345" i="1"/>
  <c r="AS347" i="1"/>
  <c r="AS490" i="1" s="1"/>
  <c r="AS349" i="1"/>
  <c r="AS351" i="1"/>
  <c r="AS353" i="1"/>
  <c r="AS355" i="1"/>
  <c r="AS357" i="1"/>
  <c r="AS359" i="1"/>
  <c r="AS361" i="1"/>
  <c r="AS376" i="1"/>
  <c r="AS386" i="1"/>
  <c r="AS393" i="1"/>
  <c r="AS400" i="1"/>
  <c r="AS402" i="1"/>
  <c r="AS409" i="1"/>
  <c r="AS416" i="1"/>
  <c r="AS424" i="1"/>
  <c r="AS426" i="1"/>
  <c r="AS440" i="1"/>
  <c r="AS442" i="1"/>
  <c r="AS456" i="1"/>
  <c r="AS458" i="1"/>
  <c r="AS472" i="1"/>
  <c r="AS474" i="1"/>
  <c r="AS489" i="1"/>
  <c r="AS492" i="1"/>
  <c r="AS494" i="1"/>
  <c r="AS505" i="1"/>
  <c r="AS507" i="1"/>
  <c r="AS514" i="1"/>
  <c r="AS521" i="1"/>
  <c r="AS523" i="1"/>
  <c r="AS530" i="1"/>
  <c r="AS537" i="1"/>
  <c r="AS539" i="1"/>
  <c r="AS546" i="1"/>
  <c r="AS557" i="1"/>
  <c r="AS559" i="1"/>
  <c r="AS566" i="1"/>
  <c r="AS573" i="1"/>
  <c r="AS575" i="1"/>
  <c r="AS582" i="1"/>
  <c r="AS589" i="1"/>
  <c r="AS591" i="1"/>
  <c r="AS598" i="1"/>
  <c r="AS605" i="1"/>
  <c r="AS607" i="1"/>
  <c r="AS614" i="1"/>
  <c r="AS625" i="1"/>
  <c r="AS627" i="1"/>
  <c r="AS634" i="1"/>
  <c r="AS641" i="1"/>
  <c r="AS643" i="1"/>
  <c r="AS650" i="1"/>
  <c r="AS662" i="1"/>
  <c r="AS664" i="1"/>
  <c r="AS671" i="1"/>
  <c r="AS678" i="1"/>
  <c r="AS680" i="1"/>
  <c r="AS687" i="1"/>
  <c r="AR271" i="1"/>
  <c r="AR272" i="1"/>
  <c r="AR273" i="1"/>
  <c r="AR274" i="1"/>
  <c r="AR275" i="1"/>
  <c r="AR263" i="1"/>
  <c r="AR264" i="1"/>
  <c r="AR265" i="1"/>
  <c r="AR266" i="1"/>
  <c r="AR267" i="1"/>
  <c r="AR255" i="1"/>
  <c r="AR256" i="1"/>
  <c r="AR257" i="1"/>
  <c r="AR258" i="1"/>
  <c r="AR259" i="1"/>
  <c r="AR247" i="1"/>
  <c r="AR248" i="1"/>
  <c r="AR249" i="1"/>
  <c r="AR250" i="1"/>
  <c r="AR251" i="1"/>
  <c r="AR252" i="1"/>
  <c r="AR239" i="1"/>
  <c r="AR240" i="1"/>
  <c r="AR241" i="1"/>
  <c r="AR242" i="1"/>
  <c r="AR243" i="1"/>
  <c r="AR231" i="1"/>
  <c r="AR232" i="1"/>
  <c r="AR233" i="1"/>
  <c r="AR234" i="1"/>
  <c r="AR235" i="1"/>
  <c r="AR223" i="1"/>
  <c r="AR224" i="1"/>
  <c r="AS224" i="1" s="1"/>
  <c r="AR225" i="1"/>
  <c r="AR226" i="1"/>
  <c r="AR227" i="1"/>
  <c r="AR215" i="1"/>
  <c r="AR216" i="1"/>
  <c r="AR217" i="1"/>
  <c r="AR218" i="1"/>
  <c r="AR219" i="1"/>
  <c r="AR199" i="1"/>
  <c r="AR200" i="1"/>
  <c r="AR201" i="1"/>
  <c r="AR202" i="1"/>
  <c r="AS202" i="1" s="1"/>
  <c r="AR203" i="1"/>
  <c r="AR204" i="1"/>
  <c r="AQ199" i="1"/>
  <c r="AQ200" i="1"/>
  <c r="AS200" i="1" s="1"/>
  <c r="AQ201" i="1"/>
  <c r="AS201" i="1" s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S216" i="1" s="1"/>
  <c r="AQ217" i="1"/>
  <c r="AS217" i="1" s="1"/>
  <c r="AQ218" i="1"/>
  <c r="AS218" i="1" s="1"/>
  <c r="AQ219" i="1"/>
  <c r="AQ220" i="1"/>
  <c r="AQ221" i="1"/>
  <c r="AQ222" i="1"/>
  <c r="AQ223" i="1"/>
  <c r="AS223" i="1" s="1"/>
  <c r="AQ224" i="1"/>
  <c r="AQ225" i="1"/>
  <c r="AS225" i="1" s="1"/>
  <c r="AQ226" i="1"/>
  <c r="AS226" i="1" s="1"/>
  <c r="AQ227" i="1"/>
  <c r="AS227" i="1" s="1"/>
  <c r="AQ228" i="1"/>
  <c r="AQ229" i="1"/>
  <c r="AQ230" i="1"/>
  <c r="AQ231" i="1"/>
  <c r="AQ232" i="1"/>
  <c r="AS232" i="1" s="1"/>
  <c r="AQ233" i="1"/>
  <c r="AS233" i="1" s="1"/>
  <c r="AQ234" i="1"/>
  <c r="AQ235" i="1"/>
  <c r="AQ236" i="1"/>
  <c r="AQ237" i="1"/>
  <c r="AQ238" i="1"/>
  <c r="AQ239" i="1"/>
  <c r="AS239" i="1" s="1"/>
  <c r="AQ240" i="1"/>
  <c r="AS240" i="1" s="1"/>
  <c r="AQ241" i="1"/>
  <c r="AS241" i="1" s="1"/>
  <c r="AQ242" i="1"/>
  <c r="AS242" i="1" s="1"/>
  <c r="AQ243" i="1"/>
  <c r="AS243" i="1" s="1"/>
  <c r="AQ244" i="1"/>
  <c r="AQ245" i="1"/>
  <c r="AQ246" i="1"/>
  <c r="AQ247" i="1"/>
  <c r="AQ248" i="1"/>
  <c r="AS248" i="1" s="1"/>
  <c r="AQ249" i="1"/>
  <c r="AS249" i="1" s="1"/>
  <c r="AQ250" i="1"/>
  <c r="AS250" i="1" s="1"/>
  <c r="AQ251" i="1"/>
  <c r="AQ252" i="1"/>
  <c r="AQ253" i="1"/>
  <c r="AQ254" i="1"/>
  <c r="AQ255" i="1"/>
  <c r="AS255" i="1" s="1"/>
  <c r="AQ256" i="1"/>
  <c r="AS256" i="1" s="1"/>
  <c r="AQ257" i="1"/>
  <c r="AS257" i="1" s="1"/>
  <c r="AQ258" i="1"/>
  <c r="AS258" i="1" s="1"/>
  <c r="AQ259" i="1"/>
  <c r="AS259" i="1" s="1"/>
  <c r="AQ260" i="1"/>
  <c r="AQ261" i="1"/>
  <c r="AQ262" i="1"/>
  <c r="AQ263" i="1"/>
  <c r="AS263" i="1" s="1"/>
  <c r="AQ264" i="1"/>
  <c r="AS264" i="1" s="1"/>
  <c r="AQ265" i="1"/>
  <c r="AS265" i="1" s="1"/>
  <c r="AQ266" i="1"/>
  <c r="AQ267" i="1"/>
  <c r="AS267" i="1" s="1"/>
  <c r="AQ268" i="1"/>
  <c r="AQ269" i="1"/>
  <c r="AQ270" i="1"/>
  <c r="AQ271" i="1"/>
  <c r="AQ272" i="1"/>
  <c r="AS272" i="1" s="1"/>
  <c r="AQ273" i="1"/>
  <c r="AS273" i="1" s="1"/>
  <c r="AQ274" i="1"/>
  <c r="AS274" i="1" s="1"/>
  <c r="AQ275" i="1"/>
  <c r="AQ276" i="1"/>
  <c r="AQ277" i="1"/>
  <c r="AQ198" i="1"/>
  <c r="AQ12" i="1"/>
  <c r="AS275" i="1" l="1"/>
  <c r="AS271" i="1"/>
  <c r="AS251" i="1"/>
  <c r="AS247" i="1"/>
  <c r="AS235" i="1"/>
  <c r="AS231" i="1"/>
  <c r="AS219" i="1"/>
  <c r="AS215" i="1"/>
  <c r="AS203" i="1"/>
  <c r="AS199" i="1"/>
  <c r="AS266" i="1"/>
  <c r="AS234" i="1"/>
  <c r="AR206" i="1"/>
  <c r="AR207" i="1"/>
  <c r="AR208" i="1"/>
  <c r="AR209" i="1"/>
  <c r="AR210" i="1"/>
  <c r="AS210" i="1" s="1"/>
  <c r="AS209" i="1"/>
  <c r="AR186" i="1"/>
  <c r="AR187" i="1"/>
  <c r="AR188" i="1"/>
  <c r="AR189" i="1"/>
  <c r="AR190" i="1"/>
  <c r="AR191" i="1"/>
  <c r="AR192" i="1"/>
  <c r="AQ176" i="1"/>
  <c r="AQ177" i="1"/>
  <c r="AQ178" i="1"/>
  <c r="AQ179" i="1"/>
  <c r="AQ180" i="1"/>
  <c r="AQ181" i="1"/>
  <c r="AQ182" i="1"/>
  <c r="AQ183" i="1"/>
  <c r="AQ184" i="1"/>
  <c r="AQ185" i="1"/>
  <c r="AS185" i="1" s="1"/>
  <c r="AQ186" i="1"/>
  <c r="AS186" i="1" s="1"/>
  <c r="AQ187" i="1"/>
  <c r="AS187" i="1" s="1"/>
  <c r="AQ188" i="1"/>
  <c r="AQ189" i="1"/>
  <c r="AQ190" i="1"/>
  <c r="AS190" i="1" s="1"/>
  <c r="AQ191" i="1"/>
  <c r="AQ192" i="1"/>
  <c r="AQ193" i="1"/>
  <c r="AR176" i="1"/>
  <c r="AR177" i="1"/>
  <c r="AR178" i="1"/>
  <c r="AR179" i="1"/>
  <c r="AR180" i="1"/>
  <c r="AR181" i="1"/>
  <c r="AR182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50" i="1"/>
  <c r="AR151" i="1"/>
  <c r="AR152" i="1"/>
  <c r="AR153" i="1"/>
  <c r="AR154" i="1"/>
  <c r="AR155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R141" i="1"/>
  <c r="AR142" i="1"/>
  <c r="AR143" i="1"/>
  <c r="AR144" i="1"/>
  <c r="AR145" i="1"/>
  <c r="AR146" i="1"/>
  <c r="AR147" i="1"/>
  <c r="AR148" i="1"/>
  <c r="AR149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Q114" i="1"/>
  <c r="AQ115" i="1"/>
  <c r="AQ116" i="1"/>
  <c r="AQ117" i="1"/>
  <c r="AQ118" i="1"/>
  <c r="AQ119" i="1"/>
  <c r="AR114" i="1"/>
  <c r="AR115" i="1"/>
  <c r="AR116" i="1"/>
  <c r="AR117" i="1"/>
  <c r="AR118" i="1"/>
  <c r="AR119" i="1"/>
  <c r="AR120" i="1"/>
  <c r="AQ121" i="1"/>
  <c r="AQ122" i="1"/>
  <c r="AQ123" i="1"/>
  <c r="AS123" i="1" s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05" i="1"/>
  <c r="AQ106" i="1"/>
  <c r="AR105" i="1"/>
  <c r="AR106" i="1"/>
  <c r="AQ95" i="1"/>
  <c r="AQ96" i="1"/>
  <c r="AQ97" i="1"/>
  <c r="AQ98" i="1"/>
  <c r="AQ99" i="1"/>
  <c r="AQ100" i="1"/>
  <c r="AQ101" i="1"/>
  <c r="AR95" i="1"/>
  <c r="AR96" i="1"/>
  <c r="AR97" i="1"/>
  <c r="AR98" i="1"/>
  <c r="AR99" i="1"/>
  <c r="AR100" i="1"/>
  <c r="AR101" i="1"/>
  <c r="AR91" i="1"/>
  <c r="AR90" i="1"/>
  <c r="AQ85" i="1"/>
  <c r="AQ86" i="1"/>
  <c r="AQ87" i="1"/>
  <c r="AQ88" i="1"/>
  <c r="AQ89" i="1"/>
  <c r="AQ90" i="1"/>
  <c r="AQ91" i="1"/>
  <c r="AS91" i="1" s="1"/>
  <c r="AR85" i="1"/>
  <c r="AR86" i="1"/>
  <c r="AR80" i="1"/>
  <c r="AR81" i="1"/>
  <c r="AQ80" i="1"/>
  <c r="AQ81" i="1"/>
  <c r="AR75" i="1"/>
  <c r="AR76" i="1"/>
  <c r="AQ75" i="1"/>
  <c r="AQ76" i="1"/>
  <c r="AS76" i="1" s="1"/>
  <c r="AR70" i="1"/>
  <c r="AR71" i="1"/>
  <c r="AR66" i="1"/>
  <c r="AR67" i="1"/>
  <c r="AR68" i="1"/>
  <c r="AQ66" i="1"/>
  <c r="AQ67" i="1"/>
  <c r="AQ68" i="1"/>
  <c r="AQ69" i="1"/>
  <c r="AQ70" i="1"/>
  <c r="AQ71" i="1"/>
  <c r="AQ30" i="1"/>
  <c r="AQ31" i="1"/>
  <c r="AQ32" i="1"/>
  <c r="AR30" i="1"/>
  <c r="AR31" i="1"/>
  <c r="AR32" i="1"/>
  <c r="AR36" i="1"/>
  <c r="AR37" i="1"/>
  <c r="AR38" i="1"/>
  <c r="AQ36" i="1"/>
  <c r="AQ37" i="1"/>
  <c r="AQ38" i="1"/>
  <c r="AQ42" i="1"/>
  <c r="AQ43" i="1"/>
  <c r="AQ44" i="1"/>
  <c r="AR42" i="1"/>
  <c r="AR43" i="1"/>
  <c r="AR44" i="1"/>
  <c r="AR48" i="1"/>
  <c r="AR49" i="1"/>
  <c r="AR50" i="1"/>
  <c r="AQ48" i="1"/>
  <c r="AQ49" i="1"/>
  <c r="AQ50" i="1"/>
  <c r="AQ51" i="1"/>
  <c r="AQ54" i="1"/>
  <c r="AQ55" i="1"/>
  <c r="AQ56" i="1"/>
  <c r="AR54" i="1"/>
  <c r="AR55" i="1"/>
  <c r="AR56" i="1"/>
  <c r="AR22" i="1"/>
  <c r="AR23" i="1"/>
  <c r="AR24" i="1"/>
  <c r="AR25" i="1"/>
  <c r="AR26" i="1"/>
  <c r="AR13" i="1"/>
  <c r="AR14" i="1"/>
  <c r="AR15" i="1"/>
  <c r="AR16" i="1"/>
  <c r="AR17" i="1"/>
  <c r="AR18" i="1"/>
  <c r="AR19" i="1"/>
  <c r="AR20" i="1"/>
  <c r="AQ13" i="1"/>
  <c r="AQ14" i="1"/>
  <c r="AS14" i="1" s="1"/>
  <c r="AQ15" i="1"/>
  <c r="AS15" i="1" s="1"/>
  <c r="AQ16" i="1"/>
  <c r="AS16" i="1" s="1"/>
  <c r="AQ17" i="1"/>
  <c r="AS17" i="1" s="1"/>
  <c r="AQ18" i="1"/>
  <c r="AS18" i="1" s="1"/>
  <c r="AQ19" i="1"/>
  <c r="AS19" i="1" s="1"/>
  <c r="AQ20" i="1"/>
  <c r="AS20" i="1" s="1"/>
  <c r="AQ21" i="1"/>
  <c r="AQ22" i="1"/>
  <c r="AQ23" i="1"/>
  <c r="AQ24" i="1"/>
  <c r="AQ25" i="1"/>
  <c r="AQ26" i="1"/>
  <c r="AQ27" i="1"/>
  <c r="AQ28" i="1"/>
  <c r="AQ29" i="1"/>
  <c r="AS116" i="1" l="1"/>
  <c r="AS167" i="1"/>
  <c r="AS159" i="1"/>
  <c r="AS136" i="1"/>
  <c r="AS128" i="1"/>
  <c r="AS146" i="1"/>
  <c r="AS125" i="1"/>
  <c r="AS168" i="1"/>
  <c r="AS160" i="1"/>
  <c r="AS206" i="1"/>
  <c r="AS134" i="1"/>
  <c r="AS144" i="1"/>
  <c r="AS70" i="1"/>
  <c r="AS142" i="1"/>
  <c r="AS126" i="1"/>
  <c r="AS132" i="1"/>
  <c r="AS114" i="1"/>
  <c r="AS181" i="1"/>
  <c r="AS135" i="1"/>
  <c r="AS127" i="1"/>
  <c r="AS117" i="1"/>
  <c r="AS155" i="1"/>
  <c r="AS147" i="1"/>
  <c r="AS170" i="1"/>
  <c r="AS162" i="1"/>
  <c r="AS208" i="1"/>
  <c r="AS153" i="1"/>
  <c r="AS152" i="1"/>
  <c r="AS131" i="1"/>
  <c r="AS166" i="1"/>
  <c r="AS68" i="1"/>
  <c r="AS188" i="1"/>
  <c r="AS67" i="1"/>
  <c r="AS75" i="1"/>
  <c r="AS133" i="1"/>
  <c r="AS115" i="1"/>
  <c r="AS154" i="1"/>
  <c r="AS169" i="1"/>
  <c r="AS161" i="1"/>
  <c r="AS179" i="1"/>
  <c r="AS207" i="1"/>
  <c r="AS124" i="1"/>
  <c r="AS145" i="1"/>
  <c r="AS178" i="1"/>
  <c r="AS177" i="1"/>
  <c r="AS151" i="1"/>
  <c r="AS143" i="1"/>
  <c r="AS71" i="1"/>
  <c r="AS119" i="1"/>
  <c r="AS150" i="1"/>
  <c r="AS173" i="1"/>
  <c r="AS165" i="1"/>
  <c r="AS118" i="1"/>
  <c r="AS141" i="1"/>
  <c r="AS172" i="1"/>
  <c r="AS164" i="1"/>
  <c r="AS171" i="1"/>
  <c r="AS163" i="1"/>
  <c r="AS180" i="1"/>
  <c r="AS191" i="1"/>
  <c r="AS189" i="1"/>
  <c r="AS137" i="1"/>
  <c r="AS130" i="1"/>
  <c r="AS129" i="1"/>
  <c r="AS98" i="1"/>
  <c r="AS96" i="1"/>
  <c r="AS106" i="1"/>
  <c r="AS105" i="1"/>
  <c r="AS97" i="1"/>
  <c r="AS101" i="1"/>
  <c r="AS86" i="1"/>
  <c r="AS100" i="1"/>
  <c r="AS66" i="1"/>
  <c r="AS99" i="1"/>
  <c r="AS85" i="1"/>
  <c r="AS90" i="1"/>
  <c r="AS95" i="1"/>
  <c r="AS81" i="1"/>
  <c r="AS80" i="1"/>
  <c r="AS31" i="1"/>
  <c r="AS55" i="1"/>
  <c r="AS43" i="1"/>
  <c r="AS54" i="1"/>
  <c r="AS49" i="1"/>
  <c r="AS44" i="1"/>
  <c r="AS56" i="1"/>
  <c r="AS38" i="1"/>
  <c r="AS37" i="1"/>
  <c r="AS36" i="1"/>
  <c r="AS23" i="1"/>
  <c r="AS48" i="1"/>
  <c r="AS25" i="1"/>
  <c r="AS32" i="1"/>
  <c r="AS26" i="1"/>
  <c r="AS24" i="1"/>
  <c r="AS50" i="1"/>
  <c r="AS30" i="1"/>
  <c r="AS42" i="1"/>
  <c r="AR277" i="1"/>
  <c r="AR276" i="1"/>
  <c r="AR270" i="1"/>
  <c r="AS270" i="1" s="1"/>
  <c r="AR269" i="1"/>
  <c r="AS269" i="1" s="1"/>
  <c r="AR268" i="1"/>
  <c r="AS268" i="1" s="1"/>
  <c r="AR262" i="1"/>
  <c r="AS262" i="1" s="1"/>
  <c r="AR261" i="1"/>
  <c r="AS261" i="1" s="1"/>
  <c r="AR260" i="1"/>
  <c r="AS260" i="1" s="1"/>
  <c r="AR254" i="1"/>
  <c r="AR253" i="1"/>
  <c r="AR246" i="1"/>
  <c r="AR245" i="1"/>
  <c r="AR244" i="1"/>
  <c r="AR238" i="1"/>
  <c r="AR237" i="1"/>
  <c r="AR236" i="1"/>
  <c r="AR230" i="1"/>
  <c r="AR229" i="1"/>
  <c r="AR228" i="1"/>
  <c r="AR222" i="1"/>
  <c r="AR221" i="1"/>
  <c r="AR220" i="1"/>
  <c r="AR214" i="1"/>
  <c r="AR213" i="1"/>
  <c r="AR212" i="1"/>
  <c r="AR211" i="1"/>
  <c r="AR205" i="1"/>
  <c r="AR198" i="1"/>
  <c r="AR193" i="1"/>
  <c r="AS192" i="1" s="1"/>
  <c r="AR185" i="1"/>
  <c r="AS184" i="1" s="1"/>
  <c r="AR184" i="1"/>
  <c r="AS183" i="1" s="1"/>
  <c r="AR183" i="1"/>
  <c r="AS182" i="1" s="1"/>
  <c r="AR175" i="1"/>
  <c r="AQ175" i="1"/>
  <c r="AQ174" i="1"/>
  <c r="AS174" i="1" s="1"/>
  <c r="AR158" i="1"/>
  <c r="AQ158" i="1"/>
  <c r="AR157" i="1"/>
  <c r="AR156" i="1"/>
  <c r="AR140" i="1"/>
  <c r="AS140" i="1" s="1"/>
  <c r="AR139" i="1"/>
  <c r="AS139" i="1" s="1"/>
  <c r="AR138" i="1"/>
  <c r="AS138" i="1" s="1"/>
  <c r="AR122" i="1"/>
  <c r="AS122" i="1" s="1"/>
  <c r="AR121" i="1"/>
  <c r="AS121" i="1" s="1"/>
  <c r="AQ120" i="1"/>
  <c r="AS120" i="1" s="1"/>
  <c r="AR113" i="1"/>
  <c r="AQ113" i="1"/>
  <c r="AR108" i="1"/>
  <c r="AQ108" i="1"/>
  <c r="AR107" i="1"/>
  <c r="AQ107" i="1"/>
  <c r="AR104" i="1"/>
  <c r="AQ104" i="1"/>
  <c r="AR103" i="1"/>
  <c r="AQ103" i="1"/>
  <c r="AR102" i="1"/>
  <c r="AQ102" i="1"/>
  <c r="AR94" i="1"/>
  <c r="AQ94" i="1"/>
  <c r="AR93" i="1"/>
  <c r="AQ93" i="1"/>
  <c r="AR92" i="1"/>
  <c r="AQ92" i="1"/>
  <c r="AR89" i="1"/>
  <c r="AS89" i="1" s="1"/>
  <c r="AR88" i="1"/>
  <c r="AS88" i="1" s="1"/>
  <c r="AR87" i="1"/>
  <c r="AS87" i="1" s="1"/>
  <c r="AR84" i="1"/>
  <c r="AQ84" i="1"/>
  <c r="AR83" i="1"/>
  <c r="AQ83" i="1"/>
  <c r="AR82" i="1"/>
  <c r="AQ82" i="1"/>
  <c r="AR79" i="1"/>
  <c r="AQ79" i="1"/>
  <c r="AR78" i="1"/>
  <c r="AQ78" i="1"/>
  <c r="AR77" i="1"/>
  <c r="AQ77" i="1"/>
  <c r="AR74" i="1"/>
  <c r="AQ74" i="1"/>
  <c r="AR73" i="1"/>
  <c r="AQ73" i="1"/>
  <c r="AR72" i="1"/>
  <c r="AQ72" i="1"/>
  <c r="AR69" i="1"/>
  <c r="AS69" i="1" s="1"/>
  <c r="AR65" i="1"/>
  <c r="AQ65" i="1"/>
  <c r="AR64" i="1"/>
  <c r="AQ64" i="1"/>
  <c r="AR59" i="1"/>
  <c r="AQ59" i="1"/>
  <c r="AR58" i="1"/>
  <c r="AQ58" i="1"/>
  <c r="AR57" i="1"/>
  <c r="AQ57" i="1"/>
  <c r="AR53" i="1"/>
  <c r="AQ53" i="1"/>
  <c r="AR52" i="1"/>
  <c r="AQ52" i="1"/>
  <c r="AR51" i="1"/>
  <c r="AR47" i="1"/>
  <c r="AQ47" i="1"/>
  <c r="AR46" i="1"/>
  <c r="AQ46" i="1"/>
  <c r="AR45" i="1"/>
  <c r="AQ45" i="1"/>
  <c r="AR41" i="1"/>
  <c r="AQ41" i="1"/>
  <c r="AR40" i="1"/>
  <c r="AQ40" i="1"/>
  <c r="AR39" i="1"/>
  <c r="AQ39" i="1"/>
  <c r="AR35" i="1"/>
  <c r="AQ35" i="1"/>
  <c r="AR34" i="1"/>
  <c r="AQ34" i="1"/>
  <c r="AR33" i="1"/>
  <c r="AQ33" i="1"/>
  <c r="AR29" i="1"/>
  <c r="AR28" i="1"/>
  <c r="AR27" i="1"/>
  <c r="AR21" i="1"/>
  <c r="AR12" i="1"/>
  <c r="AS72" i="1" l="1"/>
  <c r="AS21" i="1"/>
  <c r="AS28" i="1"/>
  <c r="AS35" i="1"/>
  <c r="AS59" i="1"/>
  <c r="AS113" i="1"/>
  <c r="AS213" i="1"/>
  <c r="AS254" i="1"/>
  <c r="AS40" i="1"/>
  <c r="AS47" i="1"/>
  <c r="AS57" i="1"/>
  <c r="AS65" i="1"/>
  <c r="AS27" i="1"/>
  <c r="AS34" i="1"/>
  <c r="AS41" i="1"/>
  <c r="AS58" i="1"/>
  <c r="AS83" i="1"/>
  <c r="AS236" i="1"/>
  <c r="AS84" i="1"/>
  <c r="AS92" i="1"/>
  <c r="AS104" i="1"/>
  <c r="AS156" i="1"/>
  <c r="AS237" i="1"/>
  <c r="AS246" i="1"/>
  <c r="AS277" i="1"/>
  <c r="AS73" i="1"/>
  <c r="AS79" i="1"/>
  <c r="AS107" i="1"/>
  <c r="AS193" i="1"/>
  <c r="AS211" i="1"/>
  <c r="AS238" i="1"/>
  <c r="AS74" i="1"/>
  <c r="AS82" i="1"/>
  <c r="AS198" i="1"/>
  <c r="AS212" i="1"/>
  <c r="AS221" i="1"/>
  <c r="AS93" i="1"/>
  <c r="AS52" i="1"/>
  <c r="AS220" i="1"/>
  <c r="AS229" i="1"/>
  <c r="AS12" i="1"/>
  <c r="AS22" i="1"/>
  <c r="AS29" i="1"/>
  <c r="AS149" i="1"/>
  <c r="AS175" i="1"/>
  <c r="AS244" i="1"/>
  <c r="AS13" i="1"/>
  <c r="AS39" i="1"/>
  <c r="AS46" i="1"/>
  <c r="AS205" i="1"/>
  <c r="AS245" i="1"/>
  <c r="AS33" i="1"/>
  <c r="AS53" i="1"/>
  <c r="AS64" i="1"/>
  <c r="AS78" i="1"/>
  <c r="AS103" i="1"/>
  <c r="AS148" i="1"/>
  <c r="AS158" i="1"/>
  <c r="AS214" i="1"/>
  <c r="AS228" i="1"/>
  <c r="AS51" i="1"/>
  <c r="AS252" i="1"/>
  <c r="AS230" i="1"/>
  <c r="AS45" i="1"/>
  <c r="AS94" i="1"/>
  <c r="AS204" i="1"/>
  <c r="AS253" i="1"/>
  <c r="AS77" i="1"/>
  <c r="AS102" i="1"/>
  <c r="AS108" i="1"/>
  <c r="AS157" i="1"/>
  <c r="AS176" i="1"/>
  <c r="AS222" i="1"/>
  <c r="AS276" i="1"/>
</calcChain>
</file>

<file path=xl/sharedStrings.xml><?xml version="1.0" encoding="utf-8"?>
<sst xmlns="http://schemas.openxmlformats.org/spreadsheetml/2006/main" count="2056" uniqueCount="146">
  <si>
    <t xml:space="preserve">График оценочных процедур </t>
  </si>
  <si>
    <t>НП</t>
  </si>
  <si>
    <t>г. Екатеринбург</t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</si>
  <si>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</si>
  <si>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</si>
  <si>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</si>
  <si>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</si>
  <si>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</si>
  <si>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</si>
  <si>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</si>
  <si>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</si>
  <si>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</si>
  <si>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</si>
  <si>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</si>
  <si>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</si>
  <si>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</si>
  <si>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</si>
  <si>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</si>
  <si>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</si>
  <si>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</si>
  <si>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</si>
  <si>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</si>
  <si>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</si>
  <si>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</si>
  <si>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</si>
  <si>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</si>
  <si>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</si>
  <si>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</si>
  <si>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</si>
  <si>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</si>
  <si>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</si>
  <si>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</si>
  <si>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</si>
  <si>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</si>
  <si>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</si>
  <si>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</si>
  <si>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</si>
  <si>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</si>
  <si>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</si>
  <si>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</si>
  <si>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</si>
  <si>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</si>
  <si>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</si>
  <si>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</si>
  <si>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</si>
  <si>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</si>
  <si>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</si>
  <si>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</si>
  <si>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</si>
  <si>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</si>
  <si>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</si>
  <si>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</si>
  <si>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</si>
  <si>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</si>
  <si>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</si>
  <si>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</si>
  <si>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</si>
  <si>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</si>
  <si>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2б</t>
  </si>
  <si>
    <t>2в</t>
  </si>
  <si>
    <t>Иностранный язык (указать какой)</t>
  </si>
  <si>
    <t>3 класс</t>
  </si>
  <si>
    <t>3а</t>
  </si>
  <si>
    <t>3б</t>
  </si>
  <si>
    <t>3в</t>
  </si>
  <si>
    <t>4 класс</t>
  </si>
  <si>
    <t>4а</t>
  </si>
  <si>
    <t>4б</t>
  </si>
  <si>
    <t>4в</t>
  </si>
  <si>
    <t>Основы религиозных культур и светской этики</t>
  </si>
  <si>
    <t>МАОУ СОШ №80</t>
  </si>
  <si>
    <t>КР</t>
  </si>
  <si>
    <t>ПР</t>
  </si>
  <si>
    <t>1г</t>
  </si>
  <si>
    <t>1е</t>
  </si>
  <si>
    <t>1д</t>
  </si>
  <si>
    <t>ДР</t>
  </si>
  <si>
    <t>4д</t>
  </si>
  <si>
    <t>4е</t>
  </si>
  <si>
    <t>4ж</t>
  </si>
  <si>
    <t>4з</t>
  </si>
  <si>
    <t>2г</t>
  </si>
  <si>
    <t>2д</t>
  </si>
  <si>
    <t>Иностранный язык (английский язык)</t>
  </si>
  <si>
    <t>3г</t>
  </si>
  <si>
    <t>3д</t>
  </si>
  <si>
    <t>3е</t>
  </si>
  <si>
    <t>3ж</t>
  </si>
  <si>
    <t>3з</t>
  </si>
  <si>
    <t>3и</t>
  </si>
  <si>
    <t>4г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</si>
  <si>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</si>
  <si>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</si>
  <si>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</si>
  <si>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</si>
  <si>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</si>
  <si>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</si>
  <si>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</si>
  <si>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</si>
  <si>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</si>
  <si>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</si>
  <si>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</si>
  <si>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</si>
  <si>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</si>
  <si>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Алгебра</t>
  </si>
  <si>
    <t>Геометрия</t>
  </si>
  <si>
    <t>Вероятность и статистика</t>
  </si>
  <si>
    <t>Информатика</t>
  </si>
  <si>
    <t>Физика</t>
  </si>
  <si>
    <t>Химия</t>
  </si>
  <si>
    <t>Основы безопасности и защиты Родины</t>
  </si>
  <si>
    <t>Обществознание</t>
  </si>
  <si>
    <t>Алгебра и начала математического анализа</t>
  </si>
  <si>
    <t>Индивидуальный проект</t>
  </si>
  <si>
    <t>5а</t>
  </si>
  <si>
    <t>5б</t>
  </si>
  <si>
    <t>5в</t>
  </si>
  <si>
    <t>5г</t>
  </si>
  <si>
    <t>5д</t>
  </si>
  <si>
    <t>5е</t>
  </si>
  <si>
    <t>5ж</t>
  </si>
  <si>
    <t>5з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</si>
  <si>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</si>
  <si>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</si>
  <si>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</si>
  <si>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</si>
  <si>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</si>
  <si>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</si>
  <si>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</si>
  <si>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</si>
  <si>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</si>
  <si>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</si>
  <si>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</si>
  <si>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</si>
  <si>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</si>
  <si>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</si>
  <si>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</si>
  <si>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</si>
  <si>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</si>
  <si>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</si>
  <si>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11а</t>
  </si>
  <si>
    <t>11б</t>
  </si>
  <si>
    <t xml:space="preserve">Приложение 1 к приказу от 29.08.2025г. </t>
  </si>
  <si>
    <t xml:space="preserve"> №100</t>
  </si>
  <si>
    <t>100</t>
  </si>
  <si>
    <t>1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</si>
</sst>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/>
    <xf numFmtId="49" fontId="7" fillId="0" borderId="2" xfId="0" applyNumberFormat="1" applyFont="1" applyBorder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49" fontId="6" fillId="0" borderId="1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7" xfId="0" applyFont="1" applyBorder="1"/>
    <xf numFmtId="0" fontId="6" fillId="0" borderId="0" xfId="0" applyFont="1" applyAlignment="1">
      <alignment wrapText="1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11" xfId="0" applyFont="1" applyBorder="1"/>
    <xf numFmtId="0" fontId="0" fillId="0" borderId="11" xfId="0" applyBorder="1"/>
    <xf numFmtId="0" fontId="2" fillId="0" borderId="0" xfId="0" applyFont="1" applyAlignment="1">
      <alignment vertical="top" wrapTex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6" borderId="5" xfId="0" applyFont="1" applyFill="1" applyBorder="1" applyAlignment="1">
      <alignment vertical="center" wrapText="1"/>
    </xf>
    <xf numFmtId="0" fontId="13" fillId="7" borderId="0" xfId="0" applyFont="1" applyFill="1" applyAlignment="1">
      <alignment horizontal="center" vertical="center" wrapText="1"/>
    </xf>
    <xf numFmtId="0" fontId="6" fillId="7" borderId="0" xfId="0" applyFont="1" applyFill="1"/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7" borderId="0" xfId="0" applyFont="1" applyFill="1" applyAlignment="1">
      <alignment vertical="center" wrapText="1"/>
    </xf>
    <xf numFmtId="10" fontId="6" fillId="0" borderId="1" xfId="1" applyNumberFormat="1" applyFont="1" applyBorder="1"/>
    <xf numFmtId="0" fontId="13" fillId="6" borderId="5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13" fillId="6" borderId="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3" fillId="5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3" fillId="8" borderId="1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/>
    <xf numFmtId="0" fontId="6" fillId="9" borderId="0" xfId="0" applyFont="1" applyFill="1"/>
    <xf numFmtId="0" fontId="13" fillId="0" borderId="0" xfId="0" applyFont="1" applyAlignment="1">
      <alignment horizontal="center" vertical="center" wrapText="1"/>
    </xf>
    <xf numFmtId="0" fontId="6" fillId="8" borderId="1" xfId="0" applyFont="1" applyFill="1" applyBorder="1"/>
    <xf numFmtId="0" fontId="6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/>
    </xf>
    <xf numFmtId="10" fontId="6" fillId="0" borderId="0" xfId="0" applyNumberFormat="1" applyFont="1"/>
    <xf numFmtId="0" fontId="5" fillId="0" borderId="1" xfId="0" applyFont="1" applyBorder="1" applyAlignment="1">
      <alignment horizontal="center" textRotation="90" wrapText="1"/>
    </xf>
    <xf numFmtId="0" fontId="13" fillId="7" borderId="1" xfId="0" applyFont="1" applyFill="1" applyBorder="1" applyAlignment="1">
      <alignment horizontal="center" vertical="center" textRotation="90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13" fillId="6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textRotation="90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textRotation="90" wrapText="1"/>
    </xf>
    <xf numFmtId="0" fontId="13" fillId="7" borderId="15" xfId="0" applyFont="1" applyFill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4" fontId="6" fillId="0" borderId="0" xfId="0" applyNumberFormat="1" applyFont="1"/>
    <xf numFmtId="0" fontId="13" fillId="0" borderId="1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87"/>
  <sheetViews>
    <sheetView tabSelected="1" topLeftCell="A599" zoomScale="90" zoomScaleNormal="90" workbookViewId="0">
      <selection activeCell="E654" sqref="E654:AP654"/>
    </sheetView>
  </sheetViews>
  <sheetFormatPr defaultRowHeight="12.75" x14ac:dyDescent="0.2"/>
  <cols>
    <col min="1" max="1" width="11.5703125" style="9" customWidth="1"/>
    <col min="2" max="2" width="16.28515625" style="9" customWidth="1"/>
    <col min="3" max="3" width="10.28515625" style="9" customWidth="1"/>
    <col min="4" max="5" width="9.42578125" style="9" customWidth="1"/>
    <col min="6" max="6" width="4.28515625" style="9" customWidth="1"/>
    <col min="7" max="7" width="3.28515625" style="9" customWidth="1"/>
    <col min="8" max="35" width="4.28515625" style="9" customWidth="1"/>
    <col min="36" max="36" width="4" style="9" customWidth="1"/>
    <col min="37" max="41" width="4.28515625" style="9" customWidth="1"/>
    <col min="42" max="42" width="5.42578125" style="9" customWidth="1"/>
    <col min="43" max="43" width="6.7109375" style="9" customWidth="1"/>
    <col min="44" max="44" width="6" style="9" customWidth="1"/>
    <col min="45" max="45" width="7.42578125" style="9" customWidth="1"/>
    <col min="46" max="46" width="13" style="9" customWidth="1"/>
    <col min="47" max="16384" width="9.140625" style="9"/>
  </cols>
  <sheetData>
    <row r="1" spans="1:47" s="2" customFormat="1" ht="63" customHeight="1" x14ac:dyDescent="0.25">
      <c r="A1" s="1" t="s">
        <v>142</v>
      </c>
      <c r="B1" s="1"/>
      <c r="C1" s="1"/>
      <c r="D1" s="1"/>
      <c r="E1" s="1" t="s">
        <v>143</v>
      </c>
      <c r="F1" s="1"/>
      <c r="G1" s="1"/>
      <c r="H1" s="1"/>
      <c r="L1" s="3" t="s">
        <v>0</v>
      </c>
      <c r="AC1" s="4"/>
      <c r="AD1" s="4"/>
      <c r="AL1" s="4"/>
      <c r="AM1" s="4"/>
      <c r="AN1" s="4"/>
      <c r="AO1" s="4"/>
      <c r="AP1" s="4"/>
      <c r="AQ1" s="4"/>
      <c r="AR1" s="4"/>
      <c r="AS1" s="4"/>
    </row>
    <row r="2" spans="1:47" ht="21.75" customHeight="1" x14ac:dyDescent="0.4">
      <c r="A2" s="5" t="s">
        <v>1</v>
      </c>
      <c r="B2" s="6" t="s">
        <v>2</v>
      </c>
      <c r="C2" s="7"/>
      <c r="D2" s="8"/>
      <c r="F2" s="1"/>
      <c r="G2" s="10" t="s">
        <v>3</v>
      </c>
      <c r="H2" s="1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L2" s="12"/>
      <c r="AM2" s="12"/>
      <c r="AN2" s="12"/>
      <c r="AO2" s="13"/>
      <c r="AP2" s="13"/>
      <c r="AQ2" s="13"/>
      <c r="AR2" s="13"/>
      <c r="AS2" s="13"/>
    </row>
    <row r="3" spans="1:47" ht="40.5" customHeight="1" x14ac:dyDescent="0.25">
      <c r="A3" s="5" t="s">
        <v>4</v>
      </c>
      <c r="B3" s="14" t="s">
        <v>70</v>
      </c>
      <c r="D3" s="8"/>
      <c r="E3" s="15"/>
      <c r="F3" s="15"/>
      <c r="G3" s="149" t="s">
        <v>5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1"/>
      <c r="X3" s="152" t="s">
        <v>6</v>
      </c>
      <c r="Y3" s="153"/>
      <c r="Z3" s="153"/>
      <c r="AA3" s="153"/>
      <c r="AB3" s="154"/>
      <c r="AC3" s="155" t="s">
        <v>7</v>
      </c>
      <c r="AD3" s="156"/>
      <c r="AE3" s="156"/>
      <c r="AF3" s="156"/>
      <c r="AG3" s="156"/>
      <c r="AH3" s="156"/>
      <c r="AI3" s="156"/>
      <c r="AJ3" s="156"/>
      <c r="AK3" s="156"/>
      <c r="AL3" s="156"/>
      <c r="AM3" s="157"/>
      <c r="AN3" s="164" t="s">
        <v>8</v>
      </c>
      <c r="AO3" s="164"/>
      <c r="AP3" s="16" t="s">
        <v>9</v>
      </c>
      <c r="AQ3" s="16"/>
      <c r="AR3" s="17"/>
      <c r="AU3" s="18"/>
    </row>
    <row r="4" spans="1:47" ht="22.5" customHeight="1" x14ac:dyDescent="0.2">
      <c r="B4" s="165" t="s">
        <v>10</v>
      </c>
      <c r="C4" s="165"/>
      <c r="F4" s="19"/>
      <c r="G4" s="20" t="s">
        <v>11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166" t="s">
        <v>12</v>
      </c>
      <c r="Y4" s="167"/>
      <c r="Z4" s="167"/>
      <c r="AA4" s="167"/>
      <c r="AB4" s="168"/>
      <c r="AC4" s="158"/>
      <c r="AD4" s="159"/>
      <c r="AE4" s="159"/>
      <c r="AF4" s="159"/>
      <c r="AG4" s="159"/>
      <c r="AH4" s="159"/>
      <c r="AI4" s="159"/>
      <c r="AJ4" s="159"/>
      <c r="AK4" s="159"/>
      <c r="AL4" s="159"/>
      <c r="AM4" s="160"/>
      <c r="AN4" s="164"/>
      <c r="AO4" s="164"/>
      <c r="AP4" s="140" t="s">
        <v>13</v>
      </c>
      <c r="AQ4" s="140"/>
      <c r="AU4" s="18"/>
    </row>
    <row r="5" spans="1:47" ht="42.75" customHeight="1" x14ac:dyDescent="0.2">
      <c r="A5" s="22" t="s">
        <v>14</v>
      </c>
      <c r="B5" s="6" t="s">
        <v>144</v>
      </c>
      <c r="C5" s="23" t="s">
        <v>15</v>
      </c>
      <c r="D5" s="24"/>
      <c r="F5" s="19"/>
      <c r="G5" s="141" t="s">
        <v>16</v>
      </c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69"/>
      <c r="Y5" s="169"/>
      <c r="Z5" s="169"/>
      <c r="AA5" s="169"/>
      <c r="AB5" s="170"/>
      <c r="AC5" s="161"/>
      <c r="AD5" s="162"/>
      <c r="AE5" s="162"/>
      <c r="AF5" s="162"/>
      <c r="AG5" s="162"/>
      <c r="AH5" s="162"/>
      <c r="AI5" s="162"/>
      <c r="AJ5" s="162"/>
      <c r="AK5" s="162"/>
      <c r="AL5" s="162"/>
      <c r="AM5" s="163"/>
      <c r="AN5" s="164"/>
      <c r="AO5" s="164"/>
      <c r="AP5" s="142" t="s">
        <v>4</v>
      </c>
      <c r="AQ5" s="143"/>
      <c r="AU5" s="18"/>
    </row>
    <row r="6" spans="1:47" ht="35.25" customHeight="1" x14ac:dyDescent="0.2">
      <c r="A6" s="25" t="s">
        <v>17</v>
      </c>
      <c r="B6" s="171">
        <v>45898</v>
      </c>
      <c r="C6" s="23" t="s">
        <v>18</v>
      </c>
      <c r="D6" s="26"/>
      <c r="E6" s="27"/>
      <c r="F6" s="19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4" t="s">
        <v>19</v>
      </c>
      <c r="Y6" s="145"/>
      <c r="Z6" s="145"/>
      <c r="AA6" s="145"/>
      <c r="AB6" s="145"/>
      <c r="AC6" s="63" t="s">
        <v>20</v>
      </c>
      <c r="AD6" s="28"/>
      <c r="AE6" s="28"/>
      <c r="AF6" s="28"/>
      <c r="AG6" s="28"/>
      <c r="AH6" s="12"/>
    </row>
    <row r="7" spans="1:47" ht="26.25" customHeight="1" x14ac:dyDescent="0.2">
      <c r="A7" s="146" t="s">
        <v>21</v>
      </c>
      <c r="B7" s="146"/>
      <c r="C7" s="147" t="s">
        <v>145</v>
      </c>
      <c r="D7" s="148"/>
      <c r="F7" s="19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Y7" s="29"/>
      <c r="AB7" s="29"/>
      <c r="AC7" s="30" t="s">
        <v>22</v>
      </c>
      <c r="AP7" s="31"/>
      <c r="AQ7" s="31"/>
      <c r="AR7" s="31"/>
    </row>
    <row r="8" spans="1:47" ht="22.5" customHeight="1" x14ac:dyDescent="0.25">
      <c r="A8" s="32"/>
      <c r="B8" s="32"/>
      <c r="C8" s="32"/>
      <c r="D8" s="33"/>
      <c r="E8" s="33"/>
      <c r="F8" s="33"/>
      <c r="G8" s="33"/>
      <c r="H8" s="33"/>
      <c r="I8" s="32"/>
      <c r="X8" s="32"/>
      <c r="Z8" s="34"/>
      <c r="AA8" s="34"/>
      <c r="AB8" s="34"/>
      <c r="AC8" s="35" t="s">
        <v>23</v>
      </c>
      <c r="AD8" s="31"/>
      <c r="AE8" s="31"/>
      <c r="AF8" s="31"/>
      <c r="AG8" s="31"/>
      <c r="AH8" s="31"/>
      <c r="AI8" s="31"/>
      <c r="AJ8" s="31"/>
      <c r="AK8" s="12"/>
      <c r="AL8" s="36"/>
      <c r="AM8" s="31"/>
      <c r="AN8" s="31"/>
      <c r="AO8" s="31"/>
      <c r="AP8" s="31"/>
      <c r="AQ8" s="31"/>
      <c r="AR8" s="31"/>
      <c r="AS8" s="12"/>
    </row>
    <row r="9" spans="1:47" s="29" customFormat="1" ht="120.75" customHeight="1" x14ac:dyDescent="0.2">
      <c r="A9" s="138" t="s">
        <v>24</v>
      </c>
      <c r="B9" s="138"/>
      <c r="C9" s="138"/>
      <c r="D9" s="138"/>
      <c r="E9" s="139" t="s">
        <v>25</v>
      </c>
      <c r="F9" s="139"/>
      <c r="G9" s="139"/>
      <c r="H9" s="139"/>
      <c r="I9" s="139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104" t="s">
        <v>26</v>
      </c>
      <c r="AR9" s="104" t="s">
        <v>27</v>
      </c>
      <c r="AS9" s="127" t="s">
        <v>28</v>
      </c>
    </row>
    <row r="10" spans="1:47" s="29" customFormat="1" ht="21.75" customHeight="1" x14ac:dyDescent="0.2">
      <c r="A10" s="98" t="s">
        <v>29</v>
      </c>
      <c r="B10" s="100"/>
      <c r="C10" s="89" t="s">
        <v>30</v>
      </c>
      <c r="D10" s="37" t="s">
        <v>31</v>
      </c>
      <c r="E10" s="91" t="s">
        <v>32</v>
      </c>
      <c r="F10" s="91"/>
      <c r="G10" s="91"/>
      <c r="H10" s="91"/>
      <c r="I10" s="91" t="s">
        <v>33</v>
      </c>
      <c r="J10" s="91"/>
      <c r="K10" s="91"/>
      <c r="L10" s="91"/>
      <c r="M10" s="91" t="s">
        <v>34</v>
      </c>
      <c r="N10" s="91"/>
      <c r="O10" s="91"/>
      <c r="P10" s="91"/>
      <c r="Q10" s="91" t="s">
        <v>35</v>
      </c>
      <c r="R10" s="91"/>
      <c r="S10" s="91"/>
      <c r="T10" s="91"/>
      <c r="U10" s="91" t="s">
        <v>36</v>
      </c>
      <c r="V10" s="91"/>
      <c r="W10" s="91"/>
      <c r="X10" s="91" t="s">
        <v>37</v>
      </c>
      <c r="Y10" s="91"/>
      <c r="Z10" s="91"/>
      <c r="AA10" s="91"/>
      <c r="AB10" s="91" t="s">
        <v>38</v>
      </c>
      <c r="AC10" s="91"/>
      <c r="AD10" s="91"/>
      <c r="AE10" s="91" t="s">
        <v>39</v>
      </c>
      <c r="AF10" s="91"/>
      <c r="AG10" s="91"/>
      <c r="AH10" s="91"/>
      <c r="AI10" s="91"/>
      <c r="AJ10" s="91" t="s">
        <v>40</v>
      </c>
      <c r="AK10" s="91"/>
      <c r="AL10" s="91"/>
      <c r="AM10" s="91" t="s">
        <v>41</v>
      </c>
      <c r="AN10" s="91"/>
      <c r="AO10" s="91"/>
      <c r="AP10" s="91"/>
      <c r="AQ10" s="104"/>
      <c r="AR10" s="104"/>
      <c r="AS10" s="127"/>
    </row>
    <row r="11" spans="1:47" s="40" customFormat="1" ht="11.25" customHeight="1" x14ac:dyDescent="0.2">
      <c r="A11" s="101"/>
      <c r="B11" s="103"/>
      <c r="C11" s="105"/>
      <c r="D11" s="37" t="s">
        <v>42</v>
      </c>
      <c r="E11" s="39">
        <v>1</v>
      </c>
      <c r="F11" s="39">
        <v>2</v>
      </c>
      <c r="G11" s="39">
        <v>3</v>
      </c>
      <c r="H11" s="39">
        <v>4</v>
      </c>
      <c r="I11" s="39">
        <v>5</v>
      </c>
      <c r="J11" s="39">
        <v>6</v>
      </c>
      <c r="K11" s="39">
        <v>7</v>
      </c>
      <c r="L11" s="39">
        <v>8</v>
      </c>
      <c r="M11" s="39">
        <v>9</v>
      </c>
      <c r="N11" s="39">
        <v>10</v>
      </c>
      <c r="O11" s="39">
        <v>11</v>
      </c>
      <c r="P11" s="39">
        <v>12</v>
      </c>
      <c r="Q11" s="39">
        <v>13</v>
      </c>
      <c r="R11" s="39">
        <v>14</v>
      </c>
      <c r="S11" s="39">
        <v>15</v>
      </c>
      <c r="T11" s="39">
        <v>16</v>
      </c>
      <c r="U11" s="39">
        <v>17</v>
      </c>
      <c r="V11" s="39">
        <v>18</v>
      </c>
      <c r="W11" s="39">
        <v>19</v>
      </c>
      <c r="X11" s="39">
        <v>20</v>
      </c>
      <c r="Y11" s="39">
        <v>21</v>
      </c>
      <c r="Z11" s="39">
        <v>22</v>
      </c>
      <c r="AA11" s="39">
        <v>23</v>
      </c>
      <c r="AB11" s="39">
        <v>24</v>
      </c>
      <c r="AC11" s="39">
        <v>25</v>
      </c>
      <c r="AD11" s="39">
        <v>26</v>
      </c>
      <c r="AE11" s="39">
        <v>27</v>
      </c>
      <c r="AF11" s="39">
        <v>28</v>
      </c>
      <c r="AG11" s="39">
        <v>29</v>
      </c>
      <c r="AH11" s="39">
        <v>30</v>
      </c>
      <c r="AI11" s="39">
        <v>31</v>
      </c>
      <c r="AJ11" s="39">
        <v>32</v>
      </c>
      <c r="AK11" s="39">
        <v>33</v>
      </c>
      <c r="AL11" s="39">
        <v>34</v>
      </c>
      <c r="AM11" s="39">
        <v>35</v>
      </c>
      <c r="AN11" s="39">
        <v>36</v>
      </c>
      <c r="AO11" s="39">
        <v>37</v>
      </c>
      <c r="AP11" s="39">
        <v>38</v>
      </c>
      <c r="AQ11" s="104"/>
      <c r="AR11" s="104"/>
      <c r="AS11" s="127"/>
    </row>
    <row r="12" spans="1:47" s="40" customFormat="1" ht="11.25" customHeight="1" x14ac:dyDescent="0.2">
      <c r="A12" s="130" t="s">
        <v>43</v>
      </c>
      <c r="B12" s="89" t="s">
        <v>44</v>
      </c>
      <c r="C12" s="41" t="s">
        <v>45</v>
      </c>
      <c r="D12" s="42"/>
      <c r="E12" s="39"/>
      <c r="F12" s="39"/>
      <c r="G12" s="65" t="s">
        <v>76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43">
        <f>COUNTA(E12:AP12)</f>
        <v>1</v>
      </c>
      <c r="AR12" s="24">
        <f>33*5</f>
        <v>165</v>
      </c>
      <c r="AS12" s="44">
        <f>AQ12/AR12</f>
        <v>6.0606060606060606E-3</v>
      </c>
    </row>
    <row r="13" spans="1:47" ht="12.75" customHeight="1" x14ac:dyDescent="0.2">
      <c r="A13" s="131"/>
      <c r="B13" s="90"/>
      <c r="C13" s="41" t="s">
        <v>46</v>
      </c>
      <c r="D13" s="24"/>
      <c r="E13" s="45"/>
      <c r="F13" s="45"/>
      <c r="G13" s="65" t="s">
        <v>76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6"/>
      <c r="AN13" s="46"/>
      <c r="AO13" s="46"/>
      <c r="AP13" s="46"/>
      <c r="AQ13" s="43">
        <f t="shared" ref="AQ13:AQ29" si="0">COUNTA(E13:AP13)</f>
        <v>1</v>
      </c>
      <c r="AR13" s="24">
        <f t="shared" ref="AR13:AR20" si="1">33*5</f>
        <v>165</v>
      </c>
      <c r="AS13" s="44">
        <f t="shared" ref="AS13:AS20" si="2">AQ13/AR13</f>
        <v>6.0606060606060606E-3</v>
      </c>
    </row>
    <row r="14" spans="1:47" ht="12.75" customHeight="1" x14ac:dyDescent="0.2">
      <c r="A14" s="131"/>
      <c r="B14" s="90"/>
      <c r="C14" s="59" t="s">
        <v>47</v>
      </c>
      <c r="D14" s="24"/>
      <c r="E14" s="45"/>
      <c r="F14" s="45"/>
      <c r="G14" s="65" t="s">
        <v>76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46"/>
      <c r="AO14" s="46"/>
      <c r="AP14" s="46"/>
      <c r="AQ14" s="43">
        <f t="shared" si="0"/>
        <v>1</v>
      </c>
      <c r="AR14" s="24">
        <f t="shared" si="1"/>
        <v>165</v>
      </c>
      <c r="AS14" s="44">
        <f t="shared" si="2"/>
        <v>6.0606060606060606E-3</v>
      </c>
    </row>
    <row r="15" spans="1:47" ht="12.75" customHeight="1" x14ac:dyDescent="0.2">
      <c r="A15" s="131"/>
      <c r="B15" s="90"/>
      <c r="C15" s="59" t="s">
        <v>73</v>
      </c>
      <c r="D15" s="24"/>
      <c r="E15" s="45"/>
      <c r="F15" s="45"/>
      <c r="G15" s="65" t="s">
        <v>76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6"/>
      <c r="AN15" s="46"/>
      <c r="AO15" s="46"/>
      <c r="AP15" s="46"/>
      <c r="AQ15" s="43">
        <f t="shared" si="0"/>
        <v>1</v>
      </c>
      <c r="AR15" s="24">
        <f t="shared" si="1"/>
        <v>165</v>
      </c>
      <c r="AS15" s="44">
        <f t="shared" si="2"/>
        <v>6.0606060606060606E-3</v>
      </c>
    </row>
    <row r="16" spans="1:47" ht="12.75" customHeight="1" x14ac:dyDescent="0.2">
      <c r="A16" s="131"/>
      <c r="B16" s="90"/>
      <c r="C16" s="59" t="s">
        <v>75</v>
      </c>
      <c r="D16" s="24"/>
      <c r="E16" s="45"/>
      <c r="F16" s="45"/>
      <c r="G16" s="65" t="s">
        <v>76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6"/>
      <c r="AN16" s="46"/>
      <c r="AO16" s="46"/>
      <c r="AP16" s="46"/>
      <c r="AQ16" s="43">
        <f t="shared" si="0"/>
        <v>1</v>
      </c>
      <c r="AR16" s="24">
        <f t="shared" si="1"/>
        <v>165</v>
      </c>
      <c r="AS16" s="44">
        <f t="shared" si="2"/>
        <v>6.0606060606060606E-3</v>
      </c>
    </row>
    <row r="17" spans="1:45" x14ac:dyDescent="0.2">
      <c r="A17" s="131"/>
      <c r="B17" s="105"/>
      <c r="C17" s="41" t="s">
        <v>74</v>
      </c>
      <c r="D17" s="24"/>
      <c r="E17" s="45"/>
      <c r="F17" s="45"/>
      <c r="G17" s="65" t="s">
        <v>76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6"/>
      <c r="AN17" s="46"/>
      <c r="AO17" s="46"/>
      <c r="AP17" s="46"/>
      <c r="AQ17" s="43">
        <f t="shared" si="0"/>
        <v>1</v>
      </c>
      <c r="AR17" s="24">
        <f t="shared" si="1"/>
        <v>165</v>
      </c>
      <c r="AS17" s="44">
        <f t="shared" si="2"/>
        <v>6.0606060606060606E-3</v>
      </c>
    </row>
    <row r="18" spans="1:45" x14ac:dyDescent="0.2">
      <c r="A18" s="131"/>
      <c r="B18" s="89" t="s">
        <v>48</v>
      </c>
      <c r="C18" s="59" t="s">
        <v>45</v>
      </c>
      <c r="D18" s="60"/>
      <c r="E18" s="45"/>
      <c r="F18" s="45"/>
      <c r="G18" s="45"/>
      <c r="H18" s="64" t="s">
        <v>76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6"/>
      <c r="AN18" s="46"/>
      <c r="AO18" s="46"/>
      <c r="AP18" s="46"/>
      <c r="AQ18" s="43">
        <f t="shared" si="0"/>
        <v>1</v>
      </c>
      <c r="AR18" s="24">
        <f t="shared" si="1"/>
        <v>165</v>
      </c>
      <c r="AS18" s="44">
        <f t="shared" si="2"/>
        <v>6.0606060606060606E-3</v>
      </c>
    </row>
    <row r="19" spans="1:45" x14ac:dyDescent="0.2">
      <c r="A19" s="131"/>
      <c r="B19" s="128"/>
      <c r="C19" s="59" t="s">
        <v>46</v>
      </c>
      <c r="D19" s="60"/>
      <c r="E19" s="45"/>
      <c r="F19" s="45"/>
      <c r="G19" s="45"/>
      <c r="H19" s="64" t="s">
        <v>76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6"/>
      <c r="AN19" s="46"/>
      <c r="AO19" s="46"/>
      <c r="AP19" s="46"/>
      <c r="AQ19" s="43">
        <f t="shared" si="0"/>
        <v>1</v>
      </c>
      <c r="AR19" s="24">
        <f t="shared" si="1"/>
        <v>165</v>
      </c>
      <c r="AS19" s="44">
        <f t="shared" si="2"/>
        <v>6.0606060606060606E-3</v>
      </c>
    </row>
    <row r="20" spans="1:45" x14ac:dyDescent="0.2">
      <c r="A20" s="131"/>
      <c r="B20" s="128"/>
      <c r="C20" s="59" t="s">
        <v>47</v>
      </c>
      <c r="D20" s="60"/>
      <c r="E20" s="45"/>
      <c r="F20" s="45"/>
      <c r="G20" s="45"/>
      <c r="H20" s="64" t="s">
        <v>76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6"/>
      <c r="AN20" s="46"/>
      <c r="AO20" s="46"/>
      <c r="AP20" s="46"/>
      <c r="AQ20" s="43">
        <f t="shared" si="0"/>
        <v>1</v>
      </c>
      <c r="AR20" s="24">
        <f t="shared" si="1"/>
        <v>165</v>
      </c>
      <c r="AS20" s="44">
        <f t="shared" si="2"/>
        <v>6.0606060606060606E-3</v>
      </c>
    </row>
    <row r="21" spans="1:45" ht="12.75" customHeight="1" x14ac:dyDescent="0.2">
      <c r="A21" s="131"/>
      <c r="B21" s="128"/>
      <c r="C21" s="41" t="s">
        <v>73</v>
      </c>
      <c r="D21" s="47"/>
      <c r="E21" s="45"/>
      <c r="F21" s="45"/>
      <c r="G21" s="45"/>
      <c r="H21" s="64" t="s">
        <v>76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6"/>
      <c r="AN21" s="46"/>
      <c r="AO21" s="46"/>
      <c r="AP21" s="46"/>
      <c r="AQ21" s="43">
        <f t="shared" si="0"/>
        <v>1</v>
      </c>
      <c r="AR21" s="24">
        <f t="shared" ref="AR21:AR29" si="3">33*4</f>
        <v>132</v>
      </c>
      <c r="AS21" s="44">
        <f>AQ21/AR21</f>
        <v>7.575757575757576E-3</v>
      </c>
    </row>
    <row r="22" spans="1:45" ht="12.75" customHeight="1" x14ac:dyDescent="0.2">
      <c r="A22" s="131"/>
      <c r="B22" s="128"/>
      <c r="C22" s="41" t="s">
        <v>75</v>
      </c>
      <c r="D22" s="47"/>
      <c r="E22" s="45"/>
      <c r="F22" s="45"/>
      <c r="G22" s="45"/>
      <c r="H22" s="64" t="s">
        <v>76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6"/>
      <c r="AN22" s="46"/>
      <c r="AO22" s="46"/>
      <c r="AP22" s="46"/>
      <c r="AQ22" s="43">
        <f t="shared" si="0"/>
        <v>1</v>
      </c>
      <c r="AR22" s="24">
        <f t="shared" si="3"/>
        <v>132</v>
      </c>
      <c r="AS22" s="44">
        <f>AQ22/AR22</f>
        <v>7.575757575757576E-3</v>
      </c>
    </row>
    <row r="23" spans="1:45" ht="12.75" customHeight="1" x14ac:dyDescent="0.2">
      <c r="A23" s="131"/>
      <c r="B23" s="129"/>
      <c r="C23" s="41" t="s">
        <v>74</v>
      </c>
      <c r="D23" s="47"/>
      <c r="E23" s="45"/>
      <c r="F23" s="45"/>
      <c r="G23" s="45"/>
      <c r="H23" s="64" t="s">
        <v>76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6"/>
      <c r="AN23" s="46"/>
      <c r="AO23" s="46"/>
      <c r="AP23" s="46"/>
      <c r="AQ23" s="43">
        <f t="shared" si="0"/>
        <v>1</v>
      </c>
      <c r="AR23" s="24">
        <f t="shared" si="3"/>
        <v>132</v>
      </c>
      <c r="AS23" s="44">
        <f t="shared" ref="AS23:AS26" si="4">AQ23/AR23</f>
        <v>7.575757575757576E-3</v>
      </c>
    </row>
    <row r="24" spans="1:45" ht="12.75" customHeight="1" x14ac:dyDescent="0.2">
      <c r="A24" s="131"/>
      <c r="B24" s="89" t="s">
        <v>49</v>
      </c>
      <c r="C24" s="59" t="s">
        <v>45</v>
      </c>
      <c r="D24" s="47"/>
      <c r="E24" s="45"/>
      <c r="F24" s="45"/>
      <c r="G24" s="66" t="s">
        <v>76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6"/>
      <c r="AN24" s="46"/>
      <c r="AO24" s="46"/>
      <c r="AP24" s="46"/>
      <c r="AQ24" s="43">
        <f t="shared" si="0"/>
        <v>1</v>
      </c>
      <c r="AR24" s="24">
        <f t="shared" si="3"/>
        <v>132</v>
      </c>
      <c r="AS24" s="44">
        <f t="shared" si="4"/>
        <v>7.575757575757576E-3</v>
      </c>
    </row>
    <row r="25" spans="1:45" ht="12.75" customHeight="1" x14ac:dyDescent="0.2">
      <c r="A25" s="131"/>
      <c r="B25" s="128"/>
      <c r="C25" s="59" t="s">
        <v>46</v>
      </c>
      <c r="D25" s="47"/>
      <c r="E25" s="45"/>
      <c r="F25" s="45"/>
      <c r="G25" s="66" t="s">
        <v>76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6"/>
      <c r="AN25" s="46"/>
      <c r="AO25" s="46"/>
      <c r="AP25" s="46"/>
      <c r="AQ25" s="43">
        <f t="shared" si="0"/>
        <v>1</v>
      </c>
      <c r="AR25" s="24">
        <f t="shared" si="3"/>
        <v>132</v>
      </c>
      <c r="AS25" s="44">
        <f t="shared" si="4"/>
        <v>7.575757575757576E-3</v>
      </c>
    </row>
    <row r="26" spans="1:45" ht="12.75" customHeight="1" x14ac:dyDescent="0.2">
      <c r="A26" s="131"/>
      <c r="B26" s="128"/>
      <c r="C26" s="59" t="s">
        <v>47</v>
      </c>
      <c r="D26" s="47"/>
      <c r="E26" s="45"/>
      <c r="F26" s="45"/>
      <c r="G26" s="66" t="s">
        <v>76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6"/>
      <c r="AN26" s="46"/>
      <c r="AO26" s="46"/>
      <c r="AP26" s="46"/>
      <c r="AQ26" s="43">
        <f t="shared" si="0"/>
        <v>1</v>
      </c>
      <c r="AR26" s="24">
        <f t="shared" si="3"/>
        <v>132</v>
      </c>
      <c r="AS26" s="44">
        <f t="shared" si="4"/>
        <v>7.575757575757576E-3</v>
      </c>
    </row>
    <row r="27" spans="1:45" ht="12.75" customHeight="1" x14ac:dyDescent="0.2">
      <c r="A27" s="131"/>
      <c r="B27" s="128"/>
      <c r="C27" s="41" t="s">
        <v>73</v>
      </c>
      <c r="D27" s="47"/>
      <c r="E27" s="45"/>
      <c r="F27" s="45"/>
      <c r="G27" s="66" t="s">
        <v>76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6"/>
      <c r="AN27" s="46"/>
      <c r="AO27" s="46"/>
      <c r="AP27" s="46"/>
      <c r="AQ27" s="43">
        <f t="shared" si="0"/>
        <v>1</v>
      </c>
      <c r="AR27" s="24">
        <f t="shared" si="3"/>
        <v>132</v>
      </c>
      <c r="AS27" s="44">
        <f>AQ27/AR27</f>
        <v>7.575757575757576E-3</v>
      </c>
    </row>
    <row r="28" spans="1:45" ht="12.75" customHeight="1" x14ac:dyDescent="0.2">
      <c r="A28" s="131"/>
      <c r="B28" s="128"/>
      <c r="C28" s="41" t="s">
        <v>75</v>
      </c>
      <c r="D28" s="47"/>
      <c r="E28" s="45"/>
      <c r="F28" s="45"/>
      <c r="G28" s="66" t="s">
        <v>76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6"/>
      <c r="AN28" s="46"/>
      <c r="AO28" s="46"/>
      <c r="AP28" s="46"/>
      <c r="AQ28" s="43">
        <f t="shared" si="0"/>
        <v>1</v>
      </c>
      <c r="AR28" s="24">
        <f t="shared" si="3"/>
        <v>132</v>
      </c>
      <c r="AS28" s="44">
        <f>AQ28/AR28</f>
        <v>7.575757575757576E-3</v>
      </c>
    </row>
    <row r="29" spans="1:45" ht="12.75" customHeight="1" x14ac:dyDescent="0.2">
      <c r="A29" s="131"/>
      <c r="B29" s="129"/>
      <c r="C29" s="41" t="s">
        <v>74</v>
      </c>
      <c r="D29" s="47"/>
      <c r="E29" s="45"/>
      <c r="F29" s="45"/>
      <c r="G29" s="66" t="s">
        <v>76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6"/>
      <c r="AN29" s="46"/>
      <c r="AO29" s="46"/>
      <c r="AP29" s="46"/>
      <c r="AQ29" s="43">
        <f t="shared" si="0"/>
        <v>1</v>
      </c>
      <c r="AR29" s="24">
        <f t="shared" si="3"/>
        <v>132</v>
      </c>
      <c r="AS29" s="44">
        <f>AQ29/AR29</f>
        <v>7.575757575757576E-3</v>
      </c>
    </row>
    <row r="30" spans="1:45" ht="12.75" customHeight="1" x14ac:dyDescent="0.2">
      <c r="A30" s="131"/>
      <c r="B30" s="89" t="s">
        <v>50</v>
      </c>
      <c r="C30" s="59" t="s">
        <v>45</v>
      </c>
      <c r="D30" s="47"/>
      <c r="E30" s="45"/>
      <c r="F30" s="45"/>
      <c r="G30" s="45"/>
      <c r="H30" s="64" t="s">
        <v>76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6"/>
      <c r="AN30" s="46"/>
      <c r="AO30" s="46"/>
      <c r="AP30" s="46"/>
      <c r="AQ30" s="43">
        <f t="shared" ref="AQ30:AQ59" si="5">COUNTA(E30:AP30)</f>
        <v>1</v>
      </c>
      <c r="AR30" s="24">
        <f t="shared" ref="AR30:AR32" si="6">33*2</f>
        <v>66</v>
      </c>
      <c r="AS30" s="44">
        <f t="shared" ref="AS30:AS32" si="7">AQ30/AR30</f>
        <v>1.5151515151515152E-2</v>
      </c>
    </row>
    <row r="31" spans="1:45" ht="12.75" customHeight="1" x14ac:dyDescent="0.2">
      <c r="A31" s="131"/>
      <c r="B31" s="128"/>
      <c r="C31" s="59" t="s">
        <v>46</v>
      </c>
      <c r="D31" s="47"/>
      <c r="E31" s="45"/>
      <c r="F31" s="45"/>
      <c r="G31" s="45"/>
      <c r="H31" s="64" t="s">
        <v>76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6"/>
      <c r="AN31" s="46"/>
      <c r="AO31" s="46"/>
      <c r="AP31" s="46"/>
      <c r="AQ31" s="43">
        <f t="shared" si="5"/>
        <v>1</v>
      </c>
      <c r="AR31" s="24">
        <f t="shared" si="6"/>
        <v>66</v>
      </c>
      <c r="AS31" s="44">
        <f t="shared" si="7"/>
        <v>1.5151515151515152E-2</v>
      </c>
    </row>
    <row r="32" spans="1:45" ht="12.75" customHeight="1" x14ac:dyDescent="0.2">
      <c r="A32" s="131"/>
      <c r="B32" s="128"/>
      <c r="C32" s="59" t="s">
        <v>47</v>
      </c>
      <c r="D32" s="47"/>
      <c r="E32" s="45"/>
      <c r="F32" s="45"/>
      <c r="G32" s="45"/>
      <c r="H32" s="64" t="s">
        <v>76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6"/>
      <c r="AN32" s="46"/>
      <c r="AO32" s="46"/>
      <c r="AP32" s="46"/>
      <c r="AQ32" s="43">
        <f t="shared" si="5"/>
        <v>1</v>
      </c>
      <c r="AR32" s="24">
        <f t="shared" si="6"/>
        <v>66</v>
      </c>
      <c r="AS32" s="44">
        <f t="shared" si="7"/>
        <v>1.5151515151515152E-2</v>
      </c>
    </row>
    <row r="33" spans="1:45" ht="12.75" customHeight="1" x14ac:dyDescent="0.2">
      <c r="A33" s="131"/>
      <c r="B33" s="128"/>
      <c r="C33" s="41" t="s">
        <v>73</v>
      </c>
      <c r="D33" s="47"/>
      <c r="E33" s="45"/>
      <c r="F33" s="45"/>
      <c r="G33" s="45"/>
      <c r="H33" s="64" t="s">
        <v>76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6"/>
      <c r="AN33" s="46"/>
      <c r="AO33" s="46"/>
      <c r="AP33" s="46"/>
      <c r="AQ33" s="43">
        <f t="shared" si="5"/>
        <v>1</v>
      </c>
      <c r="AR33" s="24">
        <f t="shared" ref="AR33:AR35" si="8">33*2</f>
        <v>66</v>
      </c>
      <c r="AS33" s="44">
        <f>AQ33/AR33</f>
        <v>1.5151515151515152E-2</v>
      </c>
    </row>
    <row r="34" spans="1:45" ht="12.75" customHeight="1" x14ac:dyDescent="0.2">
      <c r="A34" s="131"/>
      <c r="B34" s="128"/>
      <c r="C34" s="41" t="s">
        <v>75</v>
      </c>
      <c r="D34" s="47"/>
      <c r="E34" s="45"/>
      <c r="F34" s="45"/>
      <c r="G34" s="45"/>
      <c r="H34" s="64" t="s">
        <v>76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6"/>
      <c r="AN34" s="46"/>
      <c r="AO34" s="46"/>
      <c r="AP34" s="46"/>
      <c r="AQ34" s="43">
        <f t="shared" si="5"/>
        <v>1</v>
      </c>
      <c r="AR34" s="24">
        <f t="shared" si="8"/>
        <v>66</v>
      </c>
      <c r="AS34" s="44">
        <f>AQ34/AR34</f>
        <v>1.5151515151515152E-2</v>
      </c>
    </row>
    <row r="35" spans="1:45" ht="12.75" customHeight="1" x14ac:dyDescent="0.2">
      <c r="A35" s="131"/>
      <c r="B35" s="129"/>
      <c r="C35" s="41" t="s">
        <v>74</v>
      </c>
      <c r="D35" s="47"/>
      <c r="E35" s="45"/>
      <c r="F35" s="45"/>
      <c r="G35" s="45"/>
      <c r="H35" s="64" t="s">
        <v>76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6"/>
      <c r="AN35" s="46"/>
      <c r="AO35" s="46"/>
      <c r="AP35" s="46"/>
      <c r="AQ35" s="43">
        <f t="shared" si="5"/>
        <v>1</v>
      </c>
      <c r="AR35" s="24">
        <f t="shared" si="8"/>
        <v>66</v>
      </c>
      <c r="AS35" s="44">
        <f>AQ35/AR35</f>
        <v>1.5151515151515152E-2</v>
      </c>
    </row>
    <row r="36" spans="1:45" ht="12.75" customHeight="1" x14ac:dyDescent="0.2">
      <c r="A36" s="131"/>
      <c r="B36" s="89" t="s">
        <v>51</v>
      </c>
      <c r="C36" s="59" t="s">
        <v>45</v>
      </c>
      <c r="D36" s="47"/>
      <c r="E36" s="45"/>
      <c r="F36" s="64" t="s">
        <v>76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6"/>
      <c r="AN36" s="46"/>
      <c r="AO36" s="46"/>
      <c r="AP36" s="46"/>
      <c r="AQ36" s="43">
        <f t="shared" si="5"/>
        <v>1</v>
      </c>
      <c r="AR36" s="24">
        <f t="shared" ref="AR36:AR38" si="9">33*1</f>
        <v>33</v>
      </c>
      <c r="AS36" s="44">
        <f t="shared" ref="AS36:AS38" si="10">AQ36/AR36</f>
        <v>3.0303030303030304E-2</v>
      </c>
    </row>
    <row r="37" spans="1:45" ht="12.75" customHeight="1" x14ac:dyDescent="0.2">
      <c r="A37" s="131"/>
      <c r="B37" s="128"/>
      <c r="C37" s="59" t="s">
        <v>46</v>
      </c>
      <c r="D37" s="47"/>
      <c r="E37" s="45"/>
      <c r="F37" s="64" t="s">
        <v>76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6"/>
      <c r="AN37" s="46"/>
      <c r="AO37" s="46"/>
      <c r="AP37" s="46"/>
      <c r="AQ37" s="43">
        <f t="shared" si="5"/>
        <v>1</v>
      </c>
      <c r="AR37" s="24">
        <f t="shared" si="9"/>
        <v>33</v>
      </c>
      <c r="AS37" s="44">
        <f t="shared" si="10"/>
        <v>3.0303030303030304E-2</v>
      </c>
    </row>
    <row r="38" spans="1:45" ht="12.75" customHeight="1" x14ac:dyDescent="0.2">
      <c r="A38" s="131"/>
      <c r="B38" s="128"/>
      <c r="C38" s="59" t="s">
        <v>47</v>
      </c>
      <c r="D38" s="47"/>
      <c r="E38" s="45"/>
      <c r="F38" s="64" t="s">
        <v>76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6"/>
      <c r="AN38" s="46"/>
      <c r="AO38" s="46"/>
      <c r="AP38" s="46"/>
      <c r="AQ38" s="43">
        <f t="shared" si="5"/>
        <v>1</v>
      </c>
      <c r="AR38" s="24">
        <f t="shared" si="9"/>
        <v>33</v>
      </c>
      <c r="AS38" s="44">
        <f t="shared" si="10"/>
        <v>3.0303030303030304E-2</v>
      </c>
    </row>
    <row r="39" spans="1:45" ht="12.75" customHeight="1" x14ac:dyDescent="0.2">
      <c r="A39" s="131"/>
      <c r="B39" s="128"/>
      <c r="C39" s="59" t="s">
        <v>73</v>
      </c>
      <c r="D39" s="47"/>
      <c r="E39" s="45"/>
      <c r="F39" s="64" t="s">
        <v>76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6"/>
      <c r="AN39" s="46"/>
      <c r="AO39" s="46"/>
      <c r="AP39" s="46"/>
      <c r="AQ39" s="43">
        <f t="shared" si="5"/>
        <v>1</v>
      </c>
      <c r="AR39" s="24">
        <f>33*1</f>
        <v>33</v>
      </c>
      <c r="AS39" s="44">
        <f>AQ39/AR39</f>
        <v>3.0303030303030304E-2</v>
      </c>
    </row>
    <row r="40" spans="1:45" ht="12.75" customHeight="1" x14ac:dyDescent="0.2">
      <c r="A40" s="131"/>
      <c r="B40" s="128"/>
      <c r="C40" s="59" t="s">
        <v>75</v>
      </c>
      <c r="D40" s="47"/>
      <c r="E40" s="45"/>
      <c r="F40" s="64" t="s">
        <v>76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6"/>
      <c r="AN40" s="46"/>
      <c r="AO40" s="46"/>
      <c r="AP40" s="46"/>
      <c r="AQ40" s="43">
        <f t="shared" si="5"/>
        <v>1</v>
      </c>
      <c r="AR40" s="24">
        <f t="shared" ref="AR40:AR53" si="11">33*1</f>
        <v>33</v>
      </c>
      <c r="AS40" s="44">
        <f>AQ40/AR40</f>
        <v>3.0303030303030304E-2</v>
      </c>
    </row>
    <row r="41" spans="1:45" ht="12.75" customHeight="1" x14ac:dyDescent="0.2">
      <c r="A41" s="131"/>
      <c r="B41" s="129"/>
      <c r="C41" s="59" t="s">
        <v>74</v>
      </c>
      <c r="D41" s="47"/>
      <c r="E41" s="45"/>
      <c r="F41" s="64" t="s">
        <v>76</v>
      </c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6"/>
      <c r="AN41" s="46"/>
      <c r="AO41" s="46"/>
      <c r="AP41" s="46"/>
      <c r="AQ41" s="43">
        <f t="shared" si="5"/>
        <v>1</v>
      </c>
      <c r="AR41" s="24">
        <f t="shared" si="11"/>
        <v>33</v>
      </c>
      <c r="AS41" s="44">
        <f>AQ41/AR41</f>
        <v>3.0303030303030304E-2</v>
      </c>
    </row>
    <row r="42" spans="1:45" ht="12.75" customHeight="1" x14ac:dyDescent="0.2">
      <c r="A42" s="131"/>
      <c r="B42" s="89" t="s">
        <v>52</v>
      </c>
      <c r="C42" s="59" t="s">
        <v>45</v>
      </c>
      <c r="D42" s="47"/>
      <c r="E42" s="45"/>
      <c r="F42" s="45"/>
      <c r="G42" s="45"/>
      <c r="H42" s="45"/>
      <c r="I42" s="64" t="s">
        <v>76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6"/>
      <c r="AN42" s="46"/>
      <c r="AO42" s="46"/>
      <c r="AP42" s="46"/>
      <c r="AQ42" s="43">
        <f t="shared" si="5"/>
        <v>1</v>
      </c>
      <c r="AR42" s="24">
        <f t="shared" si="11"/>
        <v>33</v>
      </c>
      <c r="AS42" s="44">
        <f t="shared" ref="AS42:AS44" si="12">AQ42/AR42</f>
        <v>3.0303030303030304E-2</v>
      </c>
    </row>
    <row r="43" spans="1:45" ht="12.75" customHeight="1" x14ac:dyDescent="0.2">
      <c r="A43" s="131"/>
      <c r="B43" s="128"/>
      <c r="C43" s="59" t="s">
        <v>46</v>
      </c>
      <c r="D43" s="47"/>
      <c r="E43" s="45"/>
      <c r="F43" s="45"/>
      <c r="G43" s="45"/>
      <c r="H43" s="45"/>
      <c r="I43" s="64" t="s">
        <v>76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6"/>
      <c r="AN43" s="46"/>
      <c r="AO43" s="46"/>
      <c r="AP43" s="46"/>
      <c r="AQ43" s="43">
        <f t="shared" si="5"/>
        <v>1</v>
      </c>
      <c r="AR43" s="24">
        <f t="shared" si="11"/>
        <v>33</v>
      </c>
      <c r="AS43" s="44">
        <f t="shared" si="12"/>
        <v>3.0303030303030304E-2</v>
      </c>
    </row>
    <row r="44" spans="1:45" ht="12.75" customHeight="1" x14ac:dyDescent="0.2">
      <c r="A44" s="131"/>
      <c r="B44" s="128"/>
      <c r="C44" s="59" t="s">
        <v>47</v>
      </c>
      <c r="D44" s="47"/>
      <c r="E44" s="45"/>
      <c r="F44" s="45"/>
      <c r="G44" s="45"/>
      <c r="H44" s="45"/>
      <c r="I44" s="64" t="s">
        <v>76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6"/>
      <c r="AN44" s="46"/>
      <c r="AO44" s="46"/>
      <c r="AP44" s="46"/>
      <c r="AQ44" s="43">
        <f t="shared" si="5"/>
        <v>1</v>
      </c>
      <c r="AR44" s="24">
        <f t="shared" si="11"/>
        <v>33</v>
      </c>
      <c r="AS44" s="44">
        <f t="shared" si="12"/>
        <v>3.0303030303030304E-2</v>
      </c>
    </row>
    <row r="45" spans="1:45" ht="12.75" customHeight="1" x14ac:dyDescent="0.2">
      <c r="A45" s="131"/>
      <c r="B45" s="128"/>
      <c r="C45" s="59" t="s">
        <v>73</v>
      </c>
      <c r="D45" s="47"/>
      <c r="E45" s="45"/>
      <c r="F45" s="45"/>
      <c r="G45" s="45"/>
      <c r="H45" s="45"/>
      <c r="I45" s="64" t="s">
        <v>76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6"/>
      <c r="AN45" s="46"/>
      <c r="AO45" s="46"/>
      <c r="AP45" s="46"/>
      <c r="AQ45" s="43">
        <f t="shared" si="5"/>
        <v>1</v>
      </c>
      <c r="AR45" s="24">
        <f t="shared" si="11"/>
        <v>33</v>
      </c>
      <c r="AS45" s="44">
        <f>AQ45/AR45</f>
        <v>3.0303030303030304E-2</v>
      </c>
    </row>
    <row r="46" spans="1:45" ht="12.75" customHeight="1" x14ac:dyDescent="0.2">
      <c r="A46" s="131"/>
      <c r="B46" s="128"/>
      <c r="C46" s="59" t="s">
        <v>75</v>
      </c>
      <c r="D46" s="47"/>
      <c r="E46" s="45"/>
      <c r="F46" s="45"/>
      <c r="G46" s="45"/>
      <c r="H46" s="45"/>
      <c r="I46" s="64" t="s">
        <v>76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6"/>
      <c r="AN46" s="46"/>
      <c r="AO46" s="46"/>
      <c r="AP46" s="46"/>
      <c r="AQ46" s="43">
        <f t="shared" si="5"/>
        <v>1</v>
      </c>
      <c r="AR46" s="24">
        <f t="shared" si="11"/>
        <v>33</v>
      </c>
      <c r="AS46" s="44">
        <f>AQ46/AR46</f>
        <v>3.0303030303030304E-2</v>
      </c>
    </row>
    <row r="47" spans="1:45" ht="12.75" customHeight="1" x14ac:dyDescent="0.2">
      <c r="A47" s="131"/>
      <c r="B47" s="129"/>
      <c r="C47" s="59" t="s">
        <v>74</v>
      </c>
      <c r="D47" s="47"/>
      <c r="E47" s="45"/>
      <c r="F47" s="45"/>
      <c r="G47" s="45"/>
      <c r="H47" s="45"/>
      <c r="I47" s="64" t="s">
        <v>76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6"/>
      <c r="AN47" s="46"/>
      <c r="AO47" s="46"/>
      <c r="AP47" s="46"/>
      <c r="AQ47" s="43">
        <f t="shared" si="5"/>
        <v>1</v>
      </c>
      <c r="AR47" s="24">
        <f t="shared" si="11"/>
        <v>33</v>
      </c>
      <c r="AS47" s="44">
        <f>AQ47/AR47</f>
        <v>3.0303030303030304E-2</v>
      </c>
    </row>
    <row r="48" spans="1:45" ht="12.75" customHeight="1" x14ac:dyDescent="0.2">
      <c r="A48" s="131"/>
      <c r="B48" s="89" t="s">
        <v>53</v>
      </c>
      <c r="C48" s="59" t="s">
        <v>45</v>
      </c>
      <c r="D48" s="47"/>
      <c r="E48" s="45"/>
      <c r="F48" s="64" t="s">
        <v>76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6"/>
      <c r="AN48" s="46"/>
      <c r="AO48" s="46"/>
      <c r="AP48" s="46"/>
      <c r="AQ48" s="43">
        <f t="shared" si="5"/>
        <v>1</v>
      </c>
      <c r="AR48" s="24">
        <f t="shared" si="11"/>
        <v>33</v>
      </c>
      <c r="AS48" s="44">
        <f t="shared" ref="AS48:AS50" si="13">AQ48/AR48</f>
        <v>3.0303030303030304E-2</v>
      </c>
    </row>
    <row r="49" spans="1:45" ht="12.75" customHeight="1" x14ac:dyDescent="0.2">
      <c r="A49" s="131"/>
      <c r="B49" s="128"/>
      <c r="C49" s="59" t="s">
        <v>46</v>
      </c>
      <c r="D49" s="47"/>
      <c r="E49" s="45"/>
      <c r="F49" s="64" t="s">
        <v>76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6"/>
      <c r="AN49" s="46"/>
      <c r="AO49" s="46"/>
      <c r="AP49" s="46"/>
      <c r="AQ49" s="43">
        <f t="shared" si="5"/>
        <v>1</v>
      </c>
      <c r="AR49" s="24">
        <f t="shared" si="11"/>
        <v>33</v>
      </c>
      <c r="AS49" s="44">
        <f t="shared" si="13"/>
        <v>3.0303030303030304E-2</v>
      </c>
    </row>
    <row r="50" spans="1:45" ht="12.75" customHeight="1" x14ac:dyDescent="0.2">
      <c r="A50" s="131"/>
      <c r="B50" s="128"/>
      <c r="C50" s="59" t="s">
        <v>47</v>
      </c>
      <c r="D50" s="47"/>
      <c r="E50" s="45"/>
      <c r="F50" s="64" t="s">
        <v>76</v>
      </c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6"/>
      <c r="AN50" s="46"/>
      <c r="AO50" s="46"/>
      <c r="AP50" s="46"/>
      <c r="AQ50" s="43">
        <f t="shared" si="5"/>
        <v>1</v>
      </c>
      <c r="AR50" s="24">
        <f t="shared" si="11"/>
        <v>33</v>
      </c>
      <c r="AS50" s="44">
        <f t="shared" si="13"/>
        <v>3.0303030303030304E-2</v>
      </c>
    </row>
    <row r="51" spans="1:45" ht="12.75" customHeight="1" x14ac:dyDescent="0.2">
      <c r="A51" s="131"/>
      <c r="B51" s="128"/>
      <c r="C51" s="59" t="s">
        <v>73</v>
      </c>
      <c r="D51" s="47"/>
      <c r="E51" s="45"/>
      <c r="F51" s="64" t="s">
        <v>76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6"/>
      <c r="AN51" s="46"/>
      <c r="AO51" s="46"/>
      <c r="AP51" s="46"/>
      <c r="AQ51" s="43">
        <f t="shared" si="5"/>
        <v>1</v>
      </c>
      <c r="AR51" s="24">
        <f t="shared" si="11"/>
        <v>33</v>
      </c>
      <c r="AS51" s="44">
        <f>AQ51/AR51</f>
        <v>3.0303030303030304E-2</v>
      </c>
    </row>
    <row r="52" spans="1:45" ht="12.75" customHeight="1" x14ac:dyDescent="0.2">
      <c r="A52" s="131"/>
      <c r="B52" s="128"/>
      <c r="C52" s="59" t="s">
        <v>75</v>
      </c>
      <c r="D52" s="47"/>
      <c r="E52" s="45"/>
      <c r="F52" s="64" t="s">
        <v>76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6"/>
      <c r="AN52" s="46"/>
      <c r="AO52" s="46"/>
      <c r="AP52" s="46"/>
      <c r="AQ52" s="43">
        <f t="shared" si="5"/>
        <v>1</v>
      </c>
      <c r="AR52" s="24">
        <f t="shared" si="11"/>
        <v>33</v>
      </c>
      <c r="AS52" s="44">
        <f>AQ52/AR52</f>
        <v>3.0303030303030304E-2</v>
      </c>
    </row>
    <row r="53" spans="1:45" ht="12.75" customHeight="1" x14ac:dyDescent="0.2">
      <c r="A53" s="131"/>
      <c r="B53" s="129"/>
      <c r="C53" s="59" t="s">
        <v>74</v>
      </c>
      <c r="D53" s="47"/>
      <c r="E53" s="45"/>
      <c r="F53" s="64" t="s">
        <v>76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6"/>
      <c r="AN53" s="46"/>
      <c r="AO53" s="46"/>
      <c r="AP53" s="46"/>
      <c r="AQ53" s="43">
        <f t="shared" si="5"/>
        <v>1</v>
      </c>
      <c r="AR53" s="24">
        <f t="shared" si="11"/>
        <v>33</v>
      </c>
      <c r="AS53" s="44">
        <f>AQ53/AR53</f>
        <v>3.0303030303030304E-2</v>
      </c>
    </row>
    <row r="54" spans="1:45" ht="12.75" customHeight="1" x14ac:dyDescent="0.2">
      <c r="A54" s="131"/>
      <c r="B54" s="89" t="s">
        <v>54</v>
      </c>
      <c r="C54" s="59" t="s">
        <v>45</v>
      </c>
      <c r="D54" s="47"/>
      <c r="E54" s="45"/>
      <c r="F54" s="45"/>
      <c r="G54" s="45"/>
      <c r="H54" s="45"/>
      <c r="I54" s="64" t="s">
        <v>76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6"/>
      <c r="AN54" s="46"/>
      <c r="AO54" s="46"/>
      <c r="AP54" s="46"/>
      <c r="AQ54" s="43">
        <f t="shared" si="5"/>
        <v>1</v>
      </c>
      <c r="AR54" s="24">
        <f t="shared" ref="AR54:AR56" si="14">33*3</f>
        <v>99</v>
      </c>
      <c r="AS54" s="44">
        <f>AQ54/AR54</f>
        <v>1.0101010101010102E-2</v>
      </c>
    </row>
    <row r="55" spans="1:45" ht="12.75" customHeight="1" x14ac:dyDescent="0.2">
      <c r="A55" s="131"/>
      <c r="B55" s="128"/>
      <c r="C55" s="59" t="s">
        <v>46</v>
      </c>
      <c r="D55" s="47"/>
      <c r="E55" s="45"/>
      <c r="F55" s="45"/>
      <c r="G55" s="45"/>
      <c r="H55" s="45"/>
      <c r="I55" s="64" t="s">
        <v>76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6"/>
      <c r="AN55" s="46"/>
      <c r="AO55" s="46"/>
      <c r="AP55" s="46"/>
      <c r="AQ55" s="43">
        <f t="shared" si="5"/>
        <v>1</v>
      </c>
      <c r="AR55" s="24">
        <f t="shared" si="14"/>
        <v>99</v>
      </c>
      <c r="AS55" s="44">
        <f t="shared" ref="AS55:AS56" si="15">AQ55/AR55</f>
        <v>1.0101010101010102E-2</v>
      </c>
    </row>
    <row r="56" spans="1:45" ht="12.75" customHeight="1" x14ac:dyDescent="0.2">
      <c r="A56" s="131"/>
      <c r="B56" s="128"/>
      <c r="C56" s="59" t="s">
        <v>47</v>
      </c>
      <c r="D56" s="47"/>
      <c r="E56" s="45"/>
      <c r="F56" s="45"/>
      <c r="G56" s="45"/>
      <c r="H56" s="45"/>
      <c r="I56" s="64" t="s">
        <v>76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6"/>
      <c r="AN56" s="46"/>
      <c r="AO56" s="46"/>
      <c r="AP56" s="46"/>
      <c r="AQ56" s="43">
        <f t="shared" si="5"/>
        <v>1</v>
      </c>
      <c r="AR56" s="24">
        <f t="shared" si="14"/>
        <v>99</v>
      </c>
      <c r="AS56" s="44">
        <f t="shared" si="15"/>
        <v>1.0101010101010102E-2</v>
      </c>
    </row>
    <row r="57" spans="1:45" ht="12.75" customHeight="1" x14ac:dyDescent="0.2">
      <c r="A57" s="131"/>
      <c r="B57" s="128"/>
      <c r="C57" s="59" t="s">
        <v>73</v>
      </c>
      <c r="D57" s="47"/>
      <c r="E57" s="45"/>
      <c r="F57" s="45"/>
      <c r="G57" s="45"/>
      <c r="H57" s="45"/>
      <c r="I57" s="64" t="s">
        <v>76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6"/>
      <c r="AN57" s="46"/>
      <c r="AO57" s="46"/>
      <c r="AP57" s="46"/>
      <c r="AQ57" s="43">
        <f t="shared" si="5"/>
        <v>1</v>
      </c>
      <c r="AR57" s="24">
        <f>33*3</f>
        <v>99</v>
      </c>
      <c r="AS57" s="44">
        <f>AQ57/AR57</f>
        <v>1.0101010101010102E-2</v>
      </c>
    </row>
    <row r="58" spans="1:45" ht="12.75" customHeight="1" x14ac:dyDescent="0.2">
      <c r="A58" s="131"/>
      <c r="B58" s="128"/>
      <c r="C58" s="59" t="s">
        <v>75</v>
      </c>
      <c r="D58" s="47"/>
      <c r="E58" s="45"/>
      <c r="F58" s="45"/>
      <c r="G58" s="45"/>
      <c r="H58" s="45"/>
      <c r="I58" s="64" t="s">
        <v>76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6"/>
      <c r="AN58" s="46"/>
      <c r="AO58" s="46"/>
      <c r="AP58" s="46"/>
      <c r="AQ58" s="43">
        <f t="shared" si="5"/>
        <v>1</v>
      </c>
      <c r="AR58" s="24">
        <f t="shared" ref="AR58:AR59" si="16">33*3</f>
        <v>99</v>
      </c>
      <c r="AS58" s="44">
        <f>AQ58/AR58</f>
        <v>1.0101010101010102E-2</v>
      </c>
    </row>
    <row r="59" spans="1:45" ht="12.75" customHeight="1" x14ac:dyDescent="0.2">
      <c r="A59" s="131"/>
      <c r="B59" s="129"/>
      <c r="C59" s="59" t="s">
        <v>74</v>
      </c>
      <c r="D59" s="47"/>
      <c r="E59" s="45"/>
      <c r="F59" s="45"/>
      <c r="G59" s="45"/>
      <c r="H59" s="45"/>
      <c r="I59" s="64" t="s">
        <v>76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6"/>
      <c r="AN59" s="46"/>
      <c r="AO59" s="46"/>
      <c r="AP59" s="46"/>
      <c r="AQ59" s="43">
        <f t="shared" si="5"/>
        <v>1</v>
      </c>
      <c r="AR59" s="24">
        <f t="shared" si="16"/>
        <v>99</v>
      </c>
      <c r="AS59" s="44">
        <f>AQ59/AR59</f>
        <v>1.0101010101010102E-2</v>
      </c>
    </row>
    <row r="60" spans="1:45" ht="27" customHeight="1" x14ac:dyDescent="0.2">
      <c r="A60" s="126"/>
      <c r="B60" s="126"/>
      <c r="C60" s="126"/>
      <c r="D60" s="126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9"/>
      <c r="AN60" s="49"/>
      <c r="AO60" s="49"/>
      <c r="AP60" s="49"/>
      <c r="AQ60" s="49"/>
      <c r="AR60" s="49"/>
      <c r="AS60" s="49"/>
    </row>
    <row r="61" spans="1:45" s="29" customFormat="1" ht="111.75" customHeight="1" x14ac:dyDescent="0.2">
      <c r="A61" s="92" t="s">
        <v>55</v>
      </c>
      <c r="B61" s="93"/>
      <c r="C61" s="93"/>
      <c r="D61" s="94"/>
      <c r="E61" s="135" t="s">
        <v>25</v>
      </c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7"/>
      <c r="AQ61" s="104" t="s">
        <v>26</v>
      </c>
      <c r="AR61" s="104" t="s">
        <v>27</v>
      </c>
      <c r="AS61" s="127" t="s">
        <v>28</v>
      </c>
    </row>
    <row r="62" spans="1:45" s="29" customFormat="1" ht="21.75" customHeight="1" x14ac:dyDescent="0.2">
      <c r="A62" s="98" t="s">
        <v>29</v>
      </c>
      <c r="B62" s="100"/>
      <c r="C62" s="89" t="s">
        <v>30</v>
      </c>
      <c r="D62" s="37" t="s">
        <v>31</v>
      </c>
      <c r="E62" s="91" t="s">
        <v>32</v>
      </c>
      <c r="F62" s="91"/>
      <c r="G62" s="91"/>
      <c r="H62" s="91"/>
      <c r="I62" s="91" t="s">
        <v>33</v>
      </c>
      <c r="J62" s="91"/>
      <c r="K62" s="91"/>
      <c r="L62" s="91"/>
      <c r="M62" s="91" t="s">
        <v>34</v>
      </c>
      <c r="N62" s="91"/>
      <c r="O62" s="91"/>
      <c r="P62" s="91"/>
      <c r="Q62" s="91" t="s">
        <v>35</v>
      </c>
      <c r="R62" s="91"/>
      <c r="S62" s="91"/>
      <c r="T62" s="91"/>
      <c r="U62" s="91" t="s">
        <v>36</v>
      </c>
      <c r="V62" s="91"/>
      <c r="W62" s="91"/>
      <c r="X62" s="91" t="s">
        <v>37</v>
      </c>
      <c r="Y62" s="91"/>
      <c r="Z62" s="91"/>
      <c r="AA62" s="91"/>
      <c r="AB62" s="91" t="s">
        <v>38</v>
      </c>
      <c r="AC62" s="91"/>
      <c r="AD62" s="91"/>
      <c r="AE62" s="91" t="s">
        <v>39</v>
      </c>
      <c r="AF62" s="91"/>
      <c r="AG62" s="91"/>
      <c r="AH62" s="91"/>
      <c r="AI62" s="91"/>
      <c r="AJ62" s="91" t="s">
        <v>40</v>
      </c>
      <c r="AK62" s="91"/>
      <c r="AL62" s="91"/>
      <c r="AM62" s="91" t="s">
        <v>41</v>
      </c>
      <c r="AN62" s="91"/>
      <c r="AO62" s="91"/>
      <c r="AP62" s="91"/>
      <c r="AQ62" s="104"/>
      <c r="AR62" s="104"/>
      <c r="AS62" s="127"/>
    </row>
    <row r="63" spans="1:45" s="40" customFormat="1" ht="11.25" customHeight="1" x14ac:dyDescent="0.2">
      <c r="A63" s="101"/>
      <c r="B63" s="103"/>
      <c r="C63" s="105"/>
      <c r="D63" s="37" t="s">
        <v>42</v>
      </c>
      <c r="E63" s="39">
        <v>1</v>
      </c>
      <c r="F63" s="39">
        <v>2</v>
      </c>
      <c r="G63" s="39">
        <v>3</v>
      </c>
      <c r="H63" s="39">
        <v>4</v>
      </c>
      <c r="I63" s="39">
        <v>5</v>
      </c>
      <c r="J63" s="39">
        <v>6</v>
      </c>
      <c r="K63" s="39">
        <v>7</v>
      </c>
      <c r="L63" s="39">
        <v>8</v>
      </c>
      <c r="M63" s="39">
        <v>9</v>
      </c>
      <c r="N63" s="39">
        <v>10</v>
      </c>
      <c r="O63" s="39">
        <v>11</v>
      </c>
      <c r="P63" s="39">
        <v>12</v>
      </c>
      <c r="Q63" s="39">
        <v>13</v>
      </c>
      <c r="R63" s="39">
        <v>14</v>
      </c>
      <c r="S63" s="39">
        <v>15</v>
      </c>
      <c r="T63" s="39">
        <v>16</v>
      </c>
      <c r="U63" s="39">
        <v>17</v>
      </c>
      <c r="V63" s="39">
        <v>18</v>
      </c>
      <c r="W63" s="39">
        <v>19</v>
      </c>
      <c r="X63" s="39">
        <v>20</v>
      </c>
      <c r="Y63" s="39">
        <v>21</v>
      </c>
      <c r="Z63" s="39">
        <v>22</v>
      </c>
      <c r="AA63" s="39">
        <v>23</v>
      </c>
      <c r="AB63" s="39">
        <v>24</v>
      </c>
      <c r="AC63" s="39">
        <v>25</v>
      </c>
      <c r="AD63" s="39">
        <v>26</v>
      </c>
      <c r="AE63" s="39">
        <v>27</v>
      </c>
      <c r="AF63" s="39">
        <v>28</v>
      </c>
      <c r="AG63" s="39">
        <v>29</v>
      </c>
      <c r="AH63" s="39">
        <v>30</v>
      </c>
      <c r="AI63" s="39">
        <v>31</v>
      </c>
      <c r="AJ63" s="39">
        <v>32</v>
      </c>
      <c r="AK63" s="39">
        <v>33</v>
      </c>
      <c r="AL63" s="39">
        <v>34</v>
      </c>
      <c r="AM63" s="39">
        <v>35</v>
      </c>
      <c r="AN63" s="39">
        <v>36</v>
      </c>
      <c r="AO63" s="39">
        <v>37</v>
      </c>
      <c r="AP63" s="39">
        <v>38</v>
      </c>
      <c r="AQ63" s="104"/>
      <c r="AR63" s="104"/>
      <c r="AS63" s="127"/>
    </row>
    <row r="64" spans="1:45" ht="12.75" customHeight="1" x14ac:dyDescent="0.2">
      <c r="A64" s="130" t="s">
        <v>56</v>
      </c>
      <c r="B64" s="89" t="s">
        <v>44</v>
      </c>
      <c r="C64" s="41" t="s">
        <v>57</v>
      </c>
      <c r="D64" s="50"/>
      <c r="E64" s="51"/>
      <c r="F64" s="24"/>
      <c r="G64" s="67" t="s">
        <v>76</v>
      </c>
      <c r="H64" s="24"/>
      <c r="I64" s="24"/>
      <c r="J64" s="24"/>
      <c r="K64" s="67" t="s">
        <v>71</v>
      </c>
      <c r="L64" s="24"/>
      <c r="M64" s="24"/>
      <c r="N64" s="24"/>
      <c r="O64" s="67" t="s">
        <v>72</v>
      </c>
      <c r="P64" s="24"/>
      <c r="Q64" s="51"/>
      <c r="R64" s="51"/>
      <c r="S64" s="68" t="s">
        <v>71</v>
      </c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24"/>
      <c r="AN64" s="24"/>
      <c r="AO64" s="24"/>
      <c r="AP64" s="24"/>
      <c r="AQ64" s="43">
        <f>COUNTA(E64:AP64)</f>
        <v>4</v>
      </c>
      <c r="AR64" s="24">
        <f>34*5</f>
        <v>170</v>
      </c>
      <c r="AS64" s="44">
        <f>AQ64/AR64</f>
        <v>2.3529411764705882E-2</v>
      </c>
    </row>
    <row r="65" spans="1:45" x14ac:dyDescent="0.2">
      <c r="A65" s="131"/>
      <c r="B65" s="90"/>
      <c r="C65" s="41" t="s">
        <v>58</v>
      </c>
      <c r="D65" s="50"/>
      <c r="E65" s="51"/>
      <c r="F65" s="24"/>
      <c r="G65" s="67" t="s">
        <v>76</v>
      </c>
      <c r="H65" s="24"/>
      <c r="I65" s="24"/>
      <c r="J65" s="24"/>
      <c r="K65" s="67" t="s">
        <v>71</v>
      </c>
      <c r="L65" s="24"/>
      <c r="M65" s="24"/>
      <c r="N65" s="24"/>
      <c r="O65" s="67" t="s">
        <v>72</v>
      </c>
      <c r="P65" s="24"/>
      <c r="Q65" s="45"/>
      <c r="R65" s="51"/>
      <c r="S65" s="68" t="s">
        <v>71</v>
      </c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24"/>
      <c r="AN65" s="24"/>
      <c r="AO65" s="24"/>
      <c r="AP65" s="24"/>
      <c r="AQ65" s="43">
        <f>COUNTA(E65:AP65)</f>
        <v>4</v>
      </c>
      <c r="AR65" s="24">
        <f t="shared" ref="AR65:AR68" si="17">34*5</f>
        <v>170</v>
      </c>
      <c r="AS65" s="44">
        <f>AQ65/AR65</f>
        <v>2.3529411764705882E-2</v>
      </c>
    </row>
    <row r="66" spans="1:45" x14ac:dyDescent="0.2">
      <c r="A66" s="131"/>
      <c r="B66" s="90"/>
      <c r="C66" s="59" t="s">
        <v>59</v>
      </c>
      <c r="D66" s="50"/>
      <c r="E66" s="51"/>
      <c r="F66" s="24"/>
      <c r="G66" s="67" t="s">
        <v>76</v>
      </c>
      <c r="H66" s="24"/>
      <c r="I66" s="24"/>
      <c r="J66" s="24"/>
      <c r="K66" s="67" t="s">
        <v>71</v>
      </c>
      <c r="L66" s="24"/>
      <c r="M66" s="24"/>
      <c r="N66" s="24"/>
      <c r="O66" s="67" t="s">
        <v>72</v>
      </c>
      <c r="P66" s="24"/>
      <c r="Q66" s="45"/>
      <c r="R66" s="51"/>
      <c r="S66" s="68" t="s">
        <v>71</v>
      </c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24"/>
      <c r="AN66" s="24"/>
      <c r="AO66" s="24"/>
      <c r="AP66" s="24"/>
      <c r="AQ66" s="43">
        <f t="shared" ref="AQ66:AQ71" si="18">COUNTA(E66:AP66)</f>
        <v>4</v>
      </c>
      <c r="AR66" s="24">
        <f t="shared" si="17"/>
        <v>170</v>
      </c>
      <c r="AS66" s="44">
        <f t="shared" ref="AS66:AS68" si="19">AQ66/AR66</f>
        <v>2.3529411764705882E-2</v>
      </c>
    </row>
    <row r="67" spans="1:45" x14ac:dyDescent="0.2">
      <c r="A67" s="131"/>
      <c r="B67" s="90"/>
      <c r="C67" s="59" t="s">
        <v>81</v>
      </c>
      <c r="D67" s="50"/>
      <c r="E67" s="51"/>
      <c r="F67" s="24"/>
      <c r="G67" s="67" t="s">
        <v>76</v>
      </c>
      <c r="H67" s="24"/>
      <c r="I67" s="24"/>
      <c r="J67" s="24"/>
      <c r="K67" s="67" t="s">
        <v>71</v>
      </c>
      <c r="L67" s="24"/>
      <c r="M67" s="24"/>
      <c r="N67" s="24"/>
      <c r="O67" s="67" t="s">
        <v>72</v>
      </c>
      <c r="P67" s="24"/>
      <c r="Q67" s="45"/>
      <c r="R67" s="51"/>
      <c r="S67" s="68" t="s">
        <v>71</v>
      </c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24"/>
      <c r="AN67" s="24"/>
      <c r="AO67" s="24"/>
      <c r="AP67" s="24"/>
      <c r="AQ67" s="43">
        <f t="shared" si="18"/>
        <v>4</v>
      </c>
      <c r="AR67" s="24">
        <f t="shared" si="17"/>
        <v>170</v>
      </c>
      <c r="AS67" s="44">
        <f t="shared" si="19"/>
        <v>2.3529411764705882E-2</v>
      </c>
    </row>
    <row r="68" spans="1:45" x14ac:dyDescent="0.2">
      <c r="A68" s="131"/>
      <c r="B68" s="90"/>
      <c r="C68" s="59" t="s">
        <v>82</v>
      </c>
      <c r="D68" s="50"/>
      <c r="E68" s="51"/>
      <c r="F68" s="24"/>
      <c r="G68" s="67" t="s">
        <v>76</v>
      </c>
      <c r="H68" s="24"/>
      <c r="I68" s="24"/>
      <c r="J68" s="24"/>
      <c r="K68" s="67" t="s">
        <v>71</v>
      </c>
      <c r="L68" s="24"/>
      <c r="M68" s="24"/>
      <c r="N68" s="24"/>
      <c r="O68" s="70"/>
      <c r="P68" s="67" t="s">
        <v>72</v>
      </c>
      <c r="Q68" s="45"/>
      <c r="R68" s="51"/>
      <c r="S68" s="68" t="s">
        <v>71</v>
      </c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24"/>
      <c r="AN68" s="24"/>
      <c r="AO68" s="24"/>
      <c r="AP68" s="24"/>
      <c r="AQ68" s="43">
        <f t="shared" si="18"/>
        <v>4</v>
      </c>
      <c r="AR68" s="24">
        <f t="shared" si="17"/>
        <v>170</v>
      </c>
      <c r="AS68" s="44">
        <f t="shared" si="19"/>
        <v>2.3529411764705882E-2</v>
      </c>
    </row>
    <row r="69" spans="1:45" x14ac:dyDescent="0.2">
      <c r="A69" s="131"/>
      <c r="B69" s="89" t="s">
        <v>48</v>
      </c>
      <c r="C69" s="59" t="s">
        <v>57</v>
      </c>
      <c r="D69" s="50"/>
      <c r="E69" s="51"/>
      <c r="F69" s="24"/>
      <c r="G69" s="67" t="s">
        <v>76</v>
      </c>
      <c r="H69" s="24"/>
      <c r="I69" s="24"/>
      <c r="J69" s="24"/>
      <c r="K69" s="67" t="s">
        <v>71</v>
      </c>
      <c r="L69" s="24"/>
      <c r="M69" s="24"/>
      <c r="N69" s="24"/>
      <c r="O69" s="70"/>
      <c r="P69" s="67" t="s">
        <v>72</v>
      </c>
      <c r="Q69" s="51"/>
      <c r="R69" s="45"/>
      <c r="S69" s="68" t="s">
        <v>71</v>
      </c>
      <c r="T69" s="51"/>
      <c r="U69" s="51"/>
      <c r="V69" s="45"/>
      <c r="W69" s="45"/>
      <c r="X69" s="51"/>
      <c r="Y69" s="45"/>
      <c r="Z69" s="45"/>
      <c r="AA69" s="45"/>
      <c r="AB69" s="51"/>
      <c r="AC69" s="45"/>
      <c r="AD69" s="45"/>
      <c r="AE69" s="51"/>
      <c r="AF69" s="51"/>
      <c r="AG69" s="45"/>
      <c r="AH69" s="45"/>
      <c r="AI69" s="45"/>
      <c r="AJ69" s="51"/>
      <c r="AK69" s="45"/>
      <c r="AL69" s="45"/>
      <c r="AM69" s="24"/>
      <c r="AN69" s="24"/>
      <c r="AO69" s="24"/>
      <c r="AP69" s="24"/>
      <c r="AQ69" s="43">
        <f t="shared" si="18"/>
        <v>4</v>
      </c>
      <c r="AR69" s="24">
        <f>34*4</f>
        <v>136</v>
      </c>
      <c r="AS69" s="44">
        <f>AQ69/AR69</f>
        <v>2.9411764705882353E-2</v>
      </c>
    </row>
    <row r="70" spans="1:45" x14ac:dyDescent="0.2">
      <c r="A70" s="131"/>
      <c r="B70" s="90"/>
      <c r="C70" s="59" t="s">
        <v>58</v>
      </c>
      <c r="D70" s="50"/>
      <c r="E70" s="51"/>
      <c r="F70" s="24"/>
      <c r="G70" s="67" t="s">
        <v>76</v>
      </c>
      <c r="H70" s="24"/>
      <c r="I70" s="24"/>
      <c r="J70" s="24"/>
      <c r="K70" s="67" t="s">
        <v>71</v>
      </c>
      <c r="L70" s="24"/>
      <c r="M70" s="24"/>
      <c r="N70" s="24"/>
      <c r="O70" s="70"/>
      <c r="P70" s="67" t="s">
        <v>72</v>
      </c>
      <c r="Q70" s="51"/>
      <c r="R70" s="45"/>
      <c r="S70" s="68" t="s">
        <v>71</v>
      </c>
      <c r="T70" s="51"/>
      <c r="U70" s="51"/>
      <c r="V70" s="45"/>
      <c r="W70" s="45"/>
      <c r="X70" s="51"/>
      <c r="Y70" s="45"/>
      <c r="Z70" s="45"/>
      <c r="AA70" s="45"/>
      <c r="AB70" s="51"/>
      <c r="AC70" s="45"/>
      <c r="AD70" s="45"/>
      <c r="AE70" s="51"/>
      <c r="AF70" s="51"/>
      <c r="AG70" s="45"/>
      <c r="AH70" s="45"/>
      <c r="AI70" s="45"/>
      <c r="AJ70" s="51"/>
      <c r="AK70" s="45"/>
      <c r="AL70" s="45"/>
      <c r="AM70" s="24"/>
      <c r="AN70" s="24"/>
      <c r="AO70" s="24"/>
      <c r="AP70" s="24"/>
      <c r="AQ70" s="43">
        <f t="shared" si="18"/>
        <v>4</v>
      </c>
      <c r="AR70" s="24">
        <f t="shared" ref="AR70:AR71" si="20">34*4</f>
        <v>136</v>
      </c>
      <c r="AS70" s="44">
        <f t="shared" ref="AS70:AS71" si="21">AQ70/AR70</f>
        <v>2.9411764705882353E-2</v>
      </c>
    </row>
    <row r="71" spans="1:45" x14ac:dyDescent="0.2">
      <c r="A71" s="131"/>
      <c r="B71" s="90"/>
      <c r="C71" s="59" t="s">
        <v>59</v>
      </c>
      <c r="D71" s="50"/>
      <c r="E71" s="51"/>
      <c r="F71" s="24"/>
      <c r="G71" s="67" t="s">
        <v>76</v>
      </c>
      <c r="H71" s="24"/>
      <c r="I71" s="24"/>
      <c r="J71" s="24"/>
      <c r="K71" s="67" t="s">
        <v>71</v>
      </c>
      <c r="L71" s="24"/>
      <c r="M71" s="24"/>
      <c r="N71" s="24"/>
      <c r="O71" s="70"/>
      <c r="P71" s="67" t="s">
        <v>72</v>
      </c>
      <c r="Q71" s="51"/>
      <c r="R71" s="45"/>
      <c r="S71" s="68" t="s">
        <v>71</v>
      </c>
      <c r="T71" s="51"/>
      <c r="U71" s="51"/>
      <c r="V71" s="45"/>
      <c r="W71" s="45"/>
      <c r="X71" s="51"/>
      <c r="Y71" s="45"/>
      <c r="Z71" s="45"/>
      <c r="AA71" s="45"/>
      <c r="AB71" s="51"/>
      <c r="AC71" s="45"/>
      <c r="AD71" s="45"/>
      <c r="AE71" s="51"/>
      <c r="AF71" s="51"/>
      <c r="AG71" s="45"/>
      <c r="AH71" s="45"/>
      <c r="AI71" s="45"/>
      <c r="AJ71" s="51"/>
      <c r="AK71" s="45"/>
      <c r="AL71" s="45"/>
      <c r="AM71" s="24"/>
      <c r="AN71" s="24"/>
      <c r="AO71" s="24"/>
      <c r="AP71" s="24"/>
      <c r="AQ71" s="43">
        <f t="shared" si="18"/>
        <v>4</v>
      </c>
      <c r="AR71" s="24">
        <f t="shared" si="20"/>
        <v>136</v>
      </c>
      <c r="AS71" s="44">
        <f t="shared" si="21"/>
        <v>2.9411764705882353E-2</v>
      </c>
    </row>
    <row r="72" spans="1:45" x14ac:dyDescent="0.2">
      <c r="A72" s="131"/>
      <c r="B72" s="90"/>
      <c r="C72" s="59" t="s">
        <v>81</v>
      </c>
      <c r="D72" s="50"/>
      <c r="E72" s="51"/>
      <c r="F72" s="45"/>
      <c r="G72" s="67" t="s">
        <v>76</v>
      </c>
      <c r="H72" s="24"/>
      <c r="I72" s="45"/>
      <c r="J72" s="45"/>
      <c r="K72" s="67" t="s">
        <v>71</v>
      </c>
      <c r="L72" s="24"/>
      <c r="M72" s="51"/>
      <c r="N72" s="45"/>
      <c r="O72" s="70"/>
      <c r="P72" s="67" t="s">
        <v>72</v>
      </c>
      <c r="Q72" s="51"/>
      <c r="R72" s="45"/>
      <c r="S72" s="68" t="s">
        <v>71</v>
      </c>
      <c r="T72" s="51"/>
      <c r="U72" s="51"/>
      <c r="V72" s="45"/>
      <c r="W72" s="45"/>
      <c r="X72" s="51"/>
      <c r="Y72" s="45"/>
      <c r="Z72" s="45"/>
      <c r="AA72" s="45"/>
      <c r="AB72" s="24"/>
      <c r="AC72" s="24"/>
      <c r="AD72" s="24"/>
      <c r="AE72" s="51"/>
      <c r="AF72" s="51"/>
      <c r="AG72" s="45"/>
      <c r="AH72" s="45"/>
      <c r="AI72" s="45"/>
      <c r="AJ72" s="51"/>
      <c r="AK72" s="45"/>
      <c r="AL72" s="45"/>
      <c r="AM72" s="24"/>
      <c r="AN72" s="24"/>
      <c r="AO72" s="24"/>
      <c r="AP72" s="24"/>
      <c r="AQ72" s="43">
        <f t="shared" ref="AQ72" si="22">COUNTA(E72:AP72)</f>
        <v>4</v>
      </c>
      <c r="AR72" s="24">
        <f t="shared" ref="AR72:AR78" si="23">34*4</f>
        <v>136</v>
      </c>
      <c r="AS72" s="44">
        <f>AQ72/AR72</f>
        <v>2.9411764705882353E-2</v>
      </c>
    </row>
    <row r="73" spans="1:45" ht="12.75" customHeight="1" x14ac:dyDescent="0.2">
      <c r="A73" s="131"/>
      <c r="B73" s="105"/>
      <c r="C73" s="59" t="s">
        <v>82</v>
      </c>
      <c r="D73" s="50"/>
      <c r="E73" s="51"/>
      <c r="F73" s="51"/>
      <c r="G73" s="67" t="s">
        <v>76</v>
      </c>
      <c r="H73" s="51"/>
      <c r="I73" s="51"/>
      <c r="K73" s="67" t="s">
        <v>71</v>
      </c>
      <c r="L73" s="24"/>
      <c r="M73" s="51"/>
      <c r="N73" s="51"/>
      <c r="O73" s="70"/>
      <c r="P73" s="67" t="s">
        <v>72</v>
      </c>
      <c r="Q73" s="51"/>
      <c r="R73" s="45"/>
      <c r="S73" s="68" t="s">
        <v>71</v>
      </c>
      <c r="T73" s="51"/>
      <c r="U73" s="51"/>
      <c r="V73" s="45"/>
      <c r="W73" s="45"/>
      <c r="X73" s="51"/>
      <c r="Y73" s="45"/>
      <c r="Z73" s="45"/>
      <c r="AA73" s="45"/>
      <c r="AB73" s="45"/>
      <c r="AC73" s="45"/>
      <c r="AD73" s="51"/>
      <c r="AE73" s="51"/>
      <c r="AF73" s="51"/>
      <c r="AG73" s="51"/>
      <c r="AH73" s="24"/>
      <c r="AI73" s="24"/>
      <c r="AJ73" s="24"/>
      <c r="AK73" s="45"/>
      <c r="AL73" s="45"/>
      <c r="AM73" s="24"/>
      <c r="AN73" s="24"/>
      <c r="AO73" s="24"/>
      <c r="AP73" s="24"/>
      <c r="AQ73" s="43">
        <f>COUNTA(E73:AP73)</f>
        <v>4</v>
      </c>
      <c r="AR73" s="24">
        <f t="shared" si="23"/>
        <v>136</v>
      </c>
      <c r="AS73" s="44">
        <f>AQ73/AR73</f>
        <v>2.9411764705882353E-2</v>
      </c>
    </row>
    <row r="74" spans="1:45" x14ac:dyDescent="0.2">
      <c r="A74" s="131"/>
      <c r="B74" s="89" t="s">
        <v>49</v>
      </c>
      <c r="C74" s="41" t="s">
        <v>57</v>
      </c>
      <c r="D74" s="50"/>
      <c r="E74" s="51"/>
      <c r="F74" s="51"/>
      <c r="G74" s="51"/>
      <c r="H74" s="64" t="s">
        <v>76</v>
      </c>
      <c r="I74" s="24"/>
      <c r="J74" s="51"/>
      <c r="K74" s="51"/>
      <c r="L74" s="51"/>
      <c r="M74" s="51"/>
      <c r="N74" s="51"/>
      <c r="O74" s="51"/>
      <c r="P74" s="51"/>
      <c r="Q74" s="51"/>
      <c r="R74" s="45"/>
      <c r="S74" s="45"/>
      <c r="T74" s="45"/>
      <c r="U74" s="51"/>
      <c r="V74" s="45"/>
      <c r="W74" s="45"/>
      <c r="X74" s="51"/>
      <c r="Y74" s="45"/>
      <c r="Z74" s="45"/>
      <c r="AA74" s="45"/>
      <c r="AB74" s="45"/>
      <c r="AC74" s="45"/>
      <c r="AD74" s="51"/>
      <c r="AE74" s="51"/>
      <c r="AF74" s="51"/>
      <c r="AG74" s="51"/>
      <c r="AH74" s="24"/>
      <c r="AI74" s="24"/>
      <c r="AJ74" s="24"/>
      <c r="AK74" s="45"/>
      <c r="AL74" s="45"/>
      <c r="AM74" s="24"/>
      <c r="AN74" s="24"/>
      <c r="AO74" s="24"/>
      <c r="AP74" s="24"/>
      <c r="AQ74" s="43">
        <f>COUNTA(E74:AP74)</f>
        <v>1</v>
      </c>
      <c r="AR74" s="24">
        <f t="shared" si="23"/>
        <v>136</v>
      </c>
      <c r="AS74" s="44">
        <f>AQ74/AR74</f>
        <v>7.3529411764705881E-3</v>
      </c>
    </row>
    <row r="75" spans="1:45" x14ac:dyDescent="0.2">
      <c r="A75" s="131"/>
      <c r="B75" s="90"/>
      <c r="C75" s="59" t="s">
        <v>58</v>
      </c>
      <c r="D75" s="50"/>
      <c r="E75" s="51"/>
      <c r="F75" s="51"/>
      <c r="G75" s="51"/>
      <c r="H75" s="64" t="s">
        <v>76</v>
      </c>
      <c r="I75" s="24"/>
      <c r="J75" s="51"/>
      <c r="K75" s="51"/>
      <c r="L75" s="51"/>
      <c r="M75" s="51"/>
      <c r="N75" s="51"/>
      <c r="O75" s="51"/>
      <c r="P75" s="51"/>
      <c r="Q75" s="51"/>
      <c r="R75" s="45"/>
      <c r="S75" s="45"/>
      <c r="T75" s="45"/>
      <c r="U75" s="51"/>
      <c r="V75" s="45"/>
      <c r="W75" s="45"/>
      <c r="X75" s="51"/>
      <c r="Y75" s="45"/>
      <c r="Z75" s="45"/>
      <c r="AA75" s="45"/>
      <c r="AB75" s="45"/>
      <c r="AC75" s="45"/>
      <c r="AD75" s="51"/>
      <c r="AE75" s="51"/>
      <c r="AF75" s="51"/>
      <c r="AG75" s="51"/>
      <c r="AH75" s="24"/>
      <c r="AI75" s="24"/>
      <c r="AJ75" s="24"/>
      <c r="AK75" s="45"/>
      <c r="AL75" s="45"/>
      <c r="AM75" s="24"/>
      <c r="AN75" s="24"/>
      <c r="AO75" s="24"/>
      <c r="AP75" s="24"/>
      <c r="AQ75" s="43">
        <f t="shared" ref="AQ75:AQ76" si="24">COUNTA(E75:AP75)</f>
        <v>1</v>
      </c>
      <c r="AR75" s="24">
        <f t="shared" si="23"/>
        <v>136</v>
      </c>
      <c r="AS75" s="44">
        <f t="shared" ref="AS75:AS76" si="25">AQ75/AR75</f>
        <v>7.3529411764705881E-3</v>
      </c>
    </row>
    <row r="76" spans="1:45" x14ac:dyDescent="0.2">
      <c r="A76" s="131"/>
      <c r="B76" s="90"/>
      <c r="C76" s="59" t="s">
        <v>59</v>
      </c>
      <c r="D76" s="50"/>
      <c r="E76" s="51"/>
      <c r="F76" s="51"/>
      <c r="G76" s="51"/>
      <c r="H76" s="64" t="s">
        <v>76</v>
      </c>
      <c r="I76" s="24"/>
      <c r="J76" s="51"/>
      <c r="K76" s="51"/>
      <c r="L76" s="51"/>
      <c r="M76" s="51"/>
      <c r="N76" s="51"/>
      <c r="O76" s="51"/>
      <c r="P76" s="51"/>
      <c r="Q76" s="51"/>
      <c r="R76" s="45"/>
      <c r="S76" s="45"/>
      <c r="T76" s="45"/>
      <c r="U76" s="51"/>
      <c r="V76" s="45"/>
      <c r="W76" s="45"/>
      <c r="X76" s="51"/>
      <c r="Y76" s="45"/>
      <c r="Z76" s="45"/>
      <c r="AA76" s="45"/>
      <c r="AB76" s="45"/>
      <c r="AC76" s="45"/>
      <c r="AD76" s="51"/>
      <c r="AE76" s="51"/>
      <c r="AF76" s="51"/>
      <c r="AG76" s="51"/>
      <c r="AH76" s="24"/>
      <c r="AI76" s="24"/>
      <c r="AJ76" s="24"/>
      <c r="AK76" s="45"/>
      <c r="AL76" s="45"/>
      <c r="AM76" s="24"/>
      <c r="AN76" s="24"/>
      <c r="AO76" s="24"/>
      <c r="AP76" s="24"/>
      <c r="AQ76" s="43">
        <f t="shared" si="24"/>
        <v>1</v>
      </c>
      <c r="AR76" s="24">
        <f t="shared" si="23"/>
        <v>136</v>
      </c>
      <c r="AS76" s="44">
        <f t="shared" si="25"/>
        <v>7.3529411764705881E-3</v>
      </c>
    </row>
    <row r="77" spans="1:45" x14ac:dyDescent="0.2">
      <c r="A77" s="131"/>
      <c r="B77" s="90"/>
      <c r="C77" s="41" t="s">
        <v>81</v>
      </c>
      <c r="D77" s="50"/>
      <c r="E77" s="51"/>
      <c r="F77" s="45"/>
      <c r="G77" s="45"/>
      <c r="H77" s="64" t="s">
        <v>76</v>
      </c>
      <c r="I77" s="51"/>
      <c r="J77" s="51"/>
      <c r="K77" s="45"/>
      <c r="L77" s="45"/>
      <c r="M77" s="51"/>
      <c r="N77" s="45"/>
      <c r="O77" s="45"/>
      <c r="P77" s="45"/>
      <c r="Q77" s="51"/>
      <c r="R77" s="45"/>
      <c r="S77" s="45"/>
      <c r="T77" s="45"/>
      <c r="U77" s="51"/>
      <c r="V77" s="45"/>
      <c r="W77" s="45"/>
      <c r="X77" s="51"/>
      <c r="Y77" s="45"/>
      <c r="Z77" s="45"/>
      <c r="AA77" s="45"/>
      <c r="AB77" s="45"/>
      <c r="AC77" s="45"/>
      <c r="AD77" s="51"/>
      <c r="AE77" s="51"/>
      <c r="AF77" s="51"/>
      <c r="AG77" s="51"/>
      <c r="AH77" s="24"/>
      <c r="AI77" s="24"/>
      <c r="AJ77" s="24"/>
      <c r="AK77" s="45"/>
      <c r="AL77" s="45"/>
      <c r="AM77" s="24"/>
      <c r="AN77" s="24"/>
      <c r="AO77" s="24"/>
      <c r="AP77" s="24"/>
      <c r="AQ77" s="43">
        <f t="shared" ref="AQ77:AQ108" si="26">COUNTA(E77:AP77)</f>
        <v>1</v>
      </c>
      <c r="AR77" s="24">
        <f t="shared" si="23"/>
        <v>136</v>
      </c>
      <c r="AS77" s="44">
        <f>AQ77/AR77</f>
        <v>7.3529411764705881E-3</v>
      </c>
    </row>
    <row r="78" spans="1:45" x14ac:dyDescent="0.2">
      <c r="A78" s="131"/>
      <c r="B78" s="105"/>
      <c r="C78" s="41" t="s">
        <v>82</v>
      </c>
      <c r="D78" s="50"/>
      <c r="E78" s="51"/>
      <c r="F78" s="45"/>
      <c r="H78" s="64" t="s">
        <v>76</v>
      </c>
      <c r="I78" s="51"/>
      <c r="J78" s="51"/>
      <c r="K78" s="45"/>
      <c r="L78" s="45"/>
      <c r="M78" s="51"/>
      <c r="N78" s="45"/>
      <c r="O78" s="45"/>
      <c r="P78" s="45"/>
      <c r="Q78" s="51"/>
      <c r="R78" s="45"/>
      <c r="S78" s="45"/>
      <c r="T78" s="45"/>
      <c r="U78" s="51"/>
      <c r="V78" s="45"/>
      <c r="W78" s="45"/>
      <c r="X78" s="51"/>
      <c r="Y78" s="45"/>
      <c r="Z78" s="45"/>
      <c r="AA78" s="45"/>
      <c r="AB78" s="45"/>
      <c r="AC78" s="45"/>
      <c r="AD78" s="51"/>
      <c r="AE78" s="51"/>
      <c r="AF78" s="51"/>
      <c r="AG78" s="51"/>
      <c r="AH78" s="24"/>
      <c r="AI78" s="24"/>
      <c r="AJ78" s="24"/>
      <c r="AK78" s="45"/>
      <c r="AL78" s="45"/>
      <c r="AM78" s="24"/>
      <c r="AN78" s="24"/>
      <c r="AO78" s="24"/>
      <c r="AP78" s="24"/>
      <c r="AQ78" s="43">
        <f t="shared" si="26"/>
        <v>1</v>
      </c>
      <c r="AR78" s="24">
        <f t="shared" si="23"/>
        <v>136</v>
      </c>
      <c r="AS78" s="44">
        <f>AQ78/AR78</f>
        <v>7.3529411764705881E-3</v>
      </c>
    </row>
    <row r="79" spans="1:45" x14ac:dyDescent="0.2">
      <c r="A79" s="131"/>
      <c r="B79" s="89" t="s">
        <v>50</v>
      </c>
      <c r="C79" s="59" t="s">
        <v>57</v>
      </c>
      <c r="D79" s="50"/>
      <c r="E79" s="51"/>
      <c r="F79" s="45"/>
      <c r="G79" s="45"/>
      <c r="H79" s="45"/>
      <c r="I79" s="68" t="s">
        <v>76</v>
      </c>
      <c r="J79" s="69"/>
      <c r="K79" s="45"/>
      <c r="L79" s="45"/>
      <c r="M79" s="51"/>
      <c r="N79" s="45"/>
      <c r="O79" s="45"/>
      <c r="P79" s="45"/>
      <c r="Q79" s="45"/>
      <c r="R79" s="64" t="s">
        <v>71</v>
      </c>
      <c r="S79" s="45"/>
      <c r="T79" s="45"/>
      <c r="U79" s="51"/>
      <c r="V79" s="45"/>
      <c r="W79" s="45"/>
      <c r="X79" s="51"/>
      <c r="Y79" s="45"/>
      <c r="Z79" s="45"/>
      <c r="AA79" s="45"/>
      <c r="AB79" s="45"/>
      <c r="AC79" s="45"/>
      <c r="AD79" s="45"/>
      <c r="AE79" s="51"/>
      <c r="AF79" s="51"/>
      <c r="AG79" s="24"/>
      <c r="AH79" s="24"/>
      <c r="AI79" s="24"/>
      <c r="AJ79" s="24"/>
      <c r="AK79" s="45"/>
      <c r="AL79" s="45"/>
      <c r="AM79" s="24"/>
      <c r="AN79" s="24"/>
      <c r="AO79" s="24"/>
      <c r="AP79" s="24"/>
      <c r="AQ79" s="43">
        <f t="shared" si="26"/>
        <v>2</v>
      </c>
      <c r="AR79" s="24">
        <f>34*2</f>
        <v>68</v>
      </c>
      <c r="AS79" s="44">
        <f>AQ79/AR79</f>
        <v>2.9411764705882353E-2</v>
      </c>
    </row>
    <row r="80" spans="1:45" x14ac:dyDescent="0.2">
      <c r="A80" s="131"/>
      <c r="B80" s="90"/>
      <c r="C80" s="59" t="s">
        <v>58</v>
      </c>
      <c r="D80" s="50"/>
      <c r="E80" s="51"/>
      <c r="F80" s="45"/>
      <c r="G80" s="45"/>
      <c r="H80" s="45"/>
      <c r="I80" s="68" t="s">
        <v>76</v>
      </c>
      <c r="J80" s="69"/>
      <c r="K80" s="45"/>
      <c r="L80" s="45"/>
      <c r="M80" s="51"/>
      <c r="N80" s="45"/>
      <c r="O80" s="45"/>
      <c r="P80" s="45"/>
      <c r="Q80" s="45"/>
      <c r="R80" s="64" t="s">
        <v>71</v>
      </c>
      <c r="S80" s="45"/>
      <c r="T80" s="45"/>
      <c r="U80" s="51"/>
      <c r="V80" s="45"/>
      <c r="W80" s="45"/>
      <c r="X80" s="51"/>
      <c r="Y80" s="45"/>
      <c r="Z80" s="45"/>
      <c r="AA80" s="45"/>
      <c r="AB80" s="45"/>
      <c r="AC80" s="45"/>
      <c r="AD80" s="45"/>
      <c r="AE80" s="51"/>
      <c r="AF80" s="51"/>
      <c r="AG80" s="24"/>
      <c r="AH80" s="24"/>
      <c r="AI80" s="24"/>
      <c r="AJ80" s="24"/>
      <c r="AK80" s="45"/>
      <c r="AL80" s="45"/>
      <c r="AM80" s="24"/>
      <c r="AN80" s="24"/>
      <c r="AO80" s="24"/>
      <c r="AP80" s="24"/>
      <c r="AQ80" s="43">
        <f t="shared" si="26"/>
        <v>2</v>
      </c>
      <c r="AR80" s="24">
        <f t="shared" ref="AR80:AR81" si="27">34*2</f>
        <v>68</v>
      </c>
      <c r="AS80" s="44">
        <f t="shared" ref="AS80:AS81" si="28">AQ80/AR80</f>
        <v>2.9411764705882353E-2</v>
      </c>
    </row>
    <row r="81" spans="1:45" x14ac:dyDescent="0.2">
      <c r="A81" s="131"/>
      <c r="B81" s="90"/>
      <c r="C81" s="59" t="s">
        <v>59</v>
      </c>
      <c r="D81" s="50"/>
      <c r="E81" s="51"/>
      <c r="F81" s="45"/>
      <c r="G81" s="45"/>
      <c r="H81" s="45"/>
      <c r="I81" s="68" t="s">
        <v>76</v>
      </c>
      <c r="J81" s="69"/>
      <c r="K81" s="45"/>
      <c r="L81" s="45"/>
      <c r="M81" s="51"/>
      <c r="N81" s="45"/>
      <c r="O81" s="45"/>
      <c r="P81" s="45"/>
      <c r="Q81" s="45"/>
      <c r="R81" s="64" t="s">
        <v>71</v>
      </c>
      <c r="S81" s="45"/>
      <c r="T81" s="45"/>
      <c r="U81" s="51"/>
      <c r="V81" s="45"/>
      <c r="W81" s="45"/>
      <c r="X81" s="51"/>
      <c r="Y81" s="45"/>
      <c r="Z81" s="45"/>
      <c r="AA81" s="45"/>
      <c r="AB81" s="45"/>
      <c r="AC81" s="45"/>
      <c r="AD81" s="45"/>
      <c r="AE81" s="51"/>
      <c r="AF81" s="51"/>
      <c r="AG81" s="24"/>
      <c r="AH81" s="24"/>
      <c r="AI81" s="24"/>
      <c r="AJ81" s="24"/>
      <c r="AK81" s="45"/>
      <c r="AL81" s="45"/>
      <c r="AM81" s="24"/>
      <c r="AN81" s="24"/>
      <c r="AO81" s="24"/>
      <c r="AP81" s="24"/>
      <c r="AQ81" s="43">
        <f t="shared" si="26"/>
        <v>2</v>
      </c>
      <c r="AR81" s="24">
        <f t="shared" si="27"/>
        <v>68</v>
      </c>
      <c r="AS81" s="44">
        <f t="shared" si="28"/>
        <v>2.9411764705882353E-2</v>
      </c>
    </row>
    <row r="82" spans="1:45" ht="12.75" customHeight="1" x14ac:dyDescent="0.2">
      <c r="A82" s="131"/>
      <c r="B82" s="90"/>
      <c r="C82" s="59" t="s">
        <v>81</v>
      </c>
      <c r="D82" s="50"/>
      <c r="E82" s="51"/>
      <c r="F82" s="45"/>
      <c r="G82" s="45"/>
      <c r="H82" s="45"/>
      <c r="I82" s="68" t="s">
        <v>76</v>
      </c>
      <c r="J82" s="69"/>
      <c r="K82" s="45"/>
      <c r="L82" s="45"/>
      <c r="M82" s="51"/>
      <c r="N82" s="45"/>
      <c r="O82" s="45"/>
      <c r="P82" s="45"/>
      <c r="Q82" s="51"/>
      <c r="R82" s="64" t="s">
        <v>71</v>
      </c>
      <c r="S82" s="45"/>
      <c r="T82" s="45"/>
      <c r="U82" s="51"/>
      <c r="V82" s="45"/>
      <c r="W82" s="45"/>
      <c r="X82" s="51"/>
      <c r="Y82" s="45"/>
      <c r="Z82" s="45"/>
      <c r="AA82" s="45"/>
      <c r="AB82" s="51"/>
      <c r="AC82" s="45"/>
      <c r="AD82" s="24"/>
      <c r="AE82" s="51"/>
      <c r="AF82" s="51"/>
      <c r="AG82" s="45"/>
      <c r="AH82" s="45"/>
      <c r="AI82" s="24"/>
      <c r="AJ82" s="51"/>
      <c r="AK82" s="45"/>
      <c r="AL82" s="45"/>
      <c r="AM82" s="24"/>
      <c r="AN82" s="24"/>
      <c r="AO82" s="24"/>
      <c r="AP82" s="24"/>
      <c r="AQ82" s="43">
        <f t="shared" si="26"/>
        <v>2</v>
      </c>
      <c r="AR82" s="24">
        <f t="shared" ref="AR82:AR88" si="29">34*2</f>
        <v>68</v>
      </c>
      <c r="AS82" s="44">
        <f>AQ82/AR82</f>
        <v>2.9411764705882353E-2</v>
      </c>
    </row>
    <row r="83" spans="1:45" ht="12.75" customHeight="1" x14ac:dyDescent="0.2">
      <c r="A83" s="131"/>
      <c r="B83" s="105"/>
      <c r="C83" s="59" t="s">
        <v>82</v>
      </c>
      <c r="D83" s="50"/>
      <c r="E83" s="51"/>
      <c r="F83" s="45"/>
      <c r="G83" s="45"/>
      <c r="H83" s="45"/>
      <c r="I83" s="68" t="s">
        <v>76</v>
      </c>
      <c r="J83" s="69"/>
      <c r="K83" s="45"/>
      <c r="L83" s="45"/>
      <c r="M83" s="51"/>
      <c r="N83" s="45"/>
      <c r="O83" s="45"/>
      <c r="P83" s="45"/>
      <c r="Q83" s="51"/>
      <c r="R83" s="64" t="s">
        <v>71</v>
      </c>
      <c r="S83" s="45"/>
      <c r="T83" s="45"/>
      <c r="U83" s="51"/>
      <c r="V83" s="45"/>
      <c r="W83" s="45"/>
      <c r="X83" s="51"/>
      <c r="Y83" s="45"/>
      <c r="Z83" s="45"/>
      <c r="AA83" s="45"/>
      <c r="AB83" s="51"/>
      <c r="AC83" s="45"/>
      <c r="AD83" s="24"/>
      <c r="AE83" s="51"/>
      <c r="AF83" s="51"/>
      <c r="AG83" s="45"/>
      <c r="AH83" s="45"/>
      <c r="AI83" s="24"/>
      <c r="AJ83" s="51"/>
      <c r="AK83" s="45"/>
      <c r="AL83" s="45"/>
      <c r="AM83" s="24"/>
      <c r="AN83" s="24"/>
      <c r="AO83" s="24"/>
      <c r="AP83" s="24"/>
      <c r="AQ83" s="43">
        <f t="shared" si="26"/>
        <v>2</v>
      </c>
      <c r="AR83" s="24">
        <f t="shared" si="29"/>
        <v>68</v>
      </c>
      <c r="AS83" s="44">
        <f>AQ83/AR83</f>
        <v>2.9411764705882353E-2</v>
      </c>
    </row>
    <row r="84" spans="1:45" ht="12.75" customHeight="1" x14ac:dyDescent="0.2">
      <c r="A84" s="131"/>
      <c r="B84" s="132" t="s">
        <v>83</v>
      </c>
      <c r="C84" s="59" t="s">
        <v>57</v>
      </c>
      <c r="D84" s="50"/>
      <c r="E84" s="51"/>
      <c r="F84" s="45"/>
      <c r="G84" s="45"/>
      <c r="H84" s="64" t="s">
        <v>76</v>
      </c>
      <c r="I84" s="51"/>
      <c r="J84" s="69"/>
      <c r="K84" s="45"/>
      <c r="L84" s="45"/>
      <c r="M84" s="51"/>
      <c r="N84" s="45"/>
      <c r="O84" s="45"/>
      <c r="P84" s="45"/>
      <c r="Q84" s="51"/>
      <c r="R84" s="64" t="s">
        <v>71</v>
      </c>
      <c r="S84" s="45"/>
      <c r="T84" s="45"/>
      <c r="U84" s="51"/>
      <c r="V84" s="45"/>
      <c r="W84" s="45"/>
      <c r="X84" s="51"/>
      <c r="Y84" s="45"/>
      <c r="Z84" s="45"/>
      <c r="AA84" s="45"/>
      <c r="AB84" s="51"/>
      <c r="AC84" s="45"/>
      <c r="AD84" s="24"/>
      <c r="AE84" s="51"/>
      <c r="AF84" s="51"/>
      <c r="AG84" s="45"/>
      <c r="AH84" s="45"/>
      <c r="AI84" s="24"/>
      <c r="AJ84" s="51"/>
      <c r="AK84" s="45"/>
      <c r="AL84" s="45"/>
      <c r="AM84" s="24"/>
      <c r="AN84" s="24"/>
      <c r="AO84" s="24"/>
      <c r="AP84" s="24"/>
      <c r="AQ84" s="43">
        <f t="shared" si="26"/>
        <v>2</v>
      </c>
      <c r="AR84" s="24">
        <f t="shared" si="29"/>
        <v>68</v>
      </c>
      <c r="AS84" s="44">
        <f>AQ84/AR84</f>
        <v>2.9411764705882353E-2</v>
      </c>
    </row>
    <row r="85" spans="1:45" ht="12.75" customHeight="1" x14ac:dyDescent="0.2">
      <c r="A85" s="131"/>
      <c r="B85" s="133"/>
      <c r="C85" s="59" t="s">
        <v>58</v>
      </c>
      <c r="D85" s="50"/>
      <c r="E85" s="51"/>
      <c r="F85" s="45"/>
      <c r="G85" s="45"/>
      <c r="H85" s="64" t="s">
        <v>76</v>
      </c>
      <c r="I85" s="51"/>
      <c r="J85" s="69"/>
      <c r="K85" s="45"/>
      <c r="L85" s="45"/>
      <c r="M85" s="51"/>
      <c r="N85" s="45"/>
      <c r="O85" s="45"/>
      <c r="P85" s="45"/>
      <c r="Q85" s="51"/>
      <c r="R85" s="64" t="s">
        <v>71</v>
      </c>
      <c r="S85" s="45"/>
      <c r="T85" s="45"/>
      <c r="U85" s="51"/>
      <c r="V85" s="45"/>
      <c r="W85" s="45"/>
      <c r="X85" s="51"/>
      <c r="Y85" s="45"/>
      <c r="Z85" s="45"/>
      <c r="AA85" s="45"/>
      <c r="AB85" s="51"/>
      <c r="AC85" s="45"/>
      <c r="AD85" s="24"/>
      <c r="AE85" s="51"/>
      <c r="AF85" s="51"/>
      <c r="AG85" s="45"/>
      <c r="AH85" s="45"/>
      <c r="AI85" s="24"/>
      <c r="AJ85" s="51"/>
      <c r="AK85" s="45"/>
      <c r="AL85" s="45"/>
      <c r="AM85" s="24"/>
      <c r="AN85" s="24"/>
      <c r="AO85" s="24"/>
      <c r="AP85" s="24"/>
      <c r="AQ85" s="43">
        <f t="shared" si="26"/>
        <v>2</v>
      </c>
      <c r="AR85" s="24">
        <f t="shared" si="29"/>
        <v>68</v>
      </c>
      <c r="AS85" s="44">
        <f t="shared" ref="AS85:AS91" si="30">AQ85/AR85</f>
        <v>2.9411764705882353E-2</v>
      </c>
    </row>
    <row r="86" spans="1:45" ht="12.75" customHeight="1" x14ac:dyDescent="0.2">
      <c r="A86" s="131"/>
      <c r="B86" s="133"/>
      <c r="C86" s="59" t="s">
        <v>59</v>
      </c>
      <c r="D86" s="50"/>
      <c r="E86" s="51"/>
      <c r="F86" s="45"/>
      <c r="G86" s="45"/>
      <c r="H86" s="64" t="s">
        <v>76</v>
      </c>
      <c r="I86" s="51"/>
      <c r="J86" s="69"/>
      <c r="K86" s="45"/>
      <c r="L86" s="45"/>
      <c r="M86" s="51"/>
      <c r="N86" s="45"/>
      <c r="O86" s="45"/>
      <c r="P86" s="45"/>
      <c r="Q86" s="51"/>
      <c r="R86" s="64" t="s">
        <v>71</v>
      </c>
      <c r="S86" s="45"/>
      <c r="T86" s="45"/>
      <c r="U86" s="51"/>
      <c r="V86" s="45"/>
      <c r="W86" s="45"/>
      <c r="X86" s="51"/>
      <c r="Y86" s="45"/>
      <c r="Z86" s="45"/>
      <c r="AA86" s="45"/>
      <c r="AB86" s="51"/>
      <c r="AC86" s="45"/>
      <c r="AD86" s="24"/>
      <c r="AE86" s="51"/>
      <c r="AF86" s="51"/>
      <c r="AG86" s="45"/>
      <c r="AH86" s="45"/>
      <c r="AI86" s="24"/>
      <c r="AJ86" s="51"/>
      <c r="AK86" s="45"/>
      <c r="AL86" s="45"/>
      <c r="AM86" s="24"/>
      <c r="AN86" s="24"/>
      <c r="AO86" s="24"/>
      <c r="AP86" s="24"/>
      <c r="AQ86" s="43">
        <f t="shared" si="26"/>
        <v>2</v>
      </c>
      <c r="AR86" s="24">
        <f t="shared" si="29"/>
        <v>68</v>
      </c>
      <c r="AS86" s="44">
        <f t="shared" si="30"/>
        <v>2.9411764705882353E-2</v>
      </c>
    </row>
    <row r="87" spans="1:45" ht="12.75" customHeight="1" x14ac:dyDescent="0.2">
      <c r="A87" s="131"/>
      <c r="B87" s="133"/>
      <c r="C87" s="59" t="s">
        <v>81</v>
      </c>
      <c r="D87" s="50"/>
      <c r="E87" s="51"/>
      <c r="F87" s="45"/>
      <c r="G87" s="45"/>
      <c r="H87" s="64" t="s">
        <v>76</v>
      </c>
      <c r="I87" s="51"/>
      <c r="J87" s="69"/>
      <c r="K87" s="45"/>
      <c r="L87" s="45"/>
      <c r="M87" s="51"/>
      <c r="N87" s="45"/>
      <c r="O87" s="45"/>
      <c r="P87" s="45"/>
      <c r="Q87" s="51"/>
      <c r="R87" s="64" t="s">
        <v>71</v>
      </c>
      <c r="S87" s="45"/>
      <c r="T87" s="45"/>
      <c r="U87" s="51"/>
      <c r="V87" s="45"/>
      <c r="W87" s="45"/>
      <c r="X87" s="51"/>
      <c r="Y87" s="45"/>
      <c r="Z87" s="45"/>
      <c r="AA87" s="45"/>
      <c r="AB87" s="51"/>
      <c r="AC87" s="45"/>
      <c r="AD87" s="24"/>
      <c r="AE87" s="51"/>
      <c r="AF87" s="51"/>
      <c r="AG87" s="45"/>
      <c r="AH87" s="45"/>
      <c r="AI87" s="24"/>
      <c r="AJ87" s="51"/>
      <c r="AK87" s="45"/>
      <c r="AL87" s="45"/>
      <c r="AM87" s="24"/>
      <c r="AN87" s="24"/>
      <c r="AO87" s="24"/>
      <c r="AP87" s="24"/>
      <c r="AQ87" s="43">
        <f t="shared" si="26"/>
        <v>2</v>
      </c>
      <c r="AR87" s="24">
        <f t="shared" si="29"/>
        <v>68</v>
      </c>
      <c r="AS87" s="44">
        <f t="shared" si="30"/>
        <v>2.9411764705882353E-2</v>
      </c>
    </row>
    <row r="88" spans="1:45" ht="12.75" customHeight="1" x14ac:dyDescent="0.2">
      <c r="A88" s="131"/>
      <c r="B88" s="134"/>
      <c r="C88" s="59" t="s">
        <v>82</v>
      </c>
      <c r="D88" s="50"/>
      <c r="E88" s="51"/>
      <c r="F88" s="45"/>
      <c r="G88" s="45"/>
      <c r="H88" s="64" t="s">
        <v>76</v>
      </c>
      <c r="I88" s="51"/>
      <c r="J88" s="69"/>
      <c r="K88" s="45"/>
      <c r="L88" s="45"/>
      <c r="M88" s="51"/>
      <c r="N88" s="45"/>
      <c r="O88" s="45"/>
      <c r="P88" s="45"/>
      <c r="Q88" s="51"/>
      <c r="R88" s="64" t="s">
        <v>71</v>
      </c>
      <c r="S88" s="45"/>
      <c r="T88" s="45"/>
      <c r="U88" s="51"/>
      <c r="V88" s="45"/>
      <c r="W88" s="45"/>
      <c r="X88" s="51"/>
      <c r="Y88" s="45"/>
      <c r="Z88" s="45"/>
      <c r="AA88" s="45"/>
      <c r="AB88" s="51"/>
      <c r="AC88" s="45"/>
      <c r="AD88" s="24"/>
      <c r="AE88" s="51"/>
      <c r="AF88" s="51"/>
      <c r="AG88" s="45"/>
      <c r="AH88" s="45"/>
      <c r="AI88" s="24"/>
      <c r="AJ88" s="51"/>
      <c r="AK88" s="45"/>
      <c r="AL88" s="45"/>
      <c r="AM88" s="24"/>
      <c r="AN88" s="24"/>
      <c r="AO88" s="24"/>
      <c r="AP88" s="24"/>
      <c r="AQ88" s="43">
        <f t="shared" si="26"/>
        <v>2</v>
      </c>
      <c r="AR88" s="24">
        <f t="shared" si="29"/>
        <v>68</v>
      </c>
      <c r="AS88" s="44">
        <f t="shared" si="30"/>
        <v>2.9411764705882353E-2</v>
      </c>
    </row>
    <row r="89" spans="1:45" ht="12.75" customHeight="1" x14ac:dyDescent="0.2">
      <c r="A89" s="131"/>
      <c r="B89" s="89" t="s">
        <v>51</v>
      </c>
      <c r="C89" s="59" t="s">
        <v>57</v>
      </c>
      <c r="D89" s="50"/>
      <c r="E89" s="51"/>
      <c r="F89" s="64" t="s">
        <v>76</v>
      </c>
      <c r="G89" s="45"/>
      <c r="H89" s="45"/>
      <c r="I89" s="51"/>
      <c r="J89" s="69"/>
      <c r="K89" s="45"/>
      <c r="L89" s="45"/>
      <c r="M89" s="51"/>
      <c r="N89" s="45"/>
      <c r="O89" s="45"/>
      <c r="P89" s="45"/>
      <c r="Q89" s="51"/>
      <c r="R89" s="45"/>
      <c r="S89" s="45"/>
      <c r="T89" s="45"/>
      <c r="U89" s="51"/>
      <c r="V89" s="45"/>
      <c r="W89" s="45"/>
      <c r="X89" s="51"/>
      <c r="Y89" s="45"/>
      <c r="Z89" s="45"/>
      <c r="AA89" s="24"/>
      <c r="AB89" s="51"/>
      <c r="AC89" s="45"/>
      <c r="AD89" s="45"/>
      <c r="AE89" s="51"/>
      <c r="AF89" s="51"/>
      <c r="AG89" s="45"/>
      <c r="AH89" s="45"/>
      <c r="AI89" s="45"/>
      <c r="AJ89" s="24"/>
      <c r="AK89" s="45"/>
      <c r="AL89" s="45"/>
      <c r="AM89" s="24"/>
      <c r="AN89" s="24"/>
      <c r="AO89" s="24"/>
      <c r="AP89" s="24"/>
      <c r="AQ89" s="43">
        <f t="shared" si="26"/>
        <v>1</v>
      </c>
      <c r="AR89" s="24">
        <f>34*1</f>
        <v>34</v>
      </c>
      <c r="AS89" s="44">
        <f t="shared" si="30"/>
        <v>2.9411764705882353E-2</v>
      </c>
    </row>
    <row r="90" spans="1:45" ht="12.75" customHeight="1" x14ac:dyDescent="0.2">
      <c r="A90" s="131"/>
      <c r="B90" s="90"/>
      <c r="C90" s="59" t="s">
        <v>58</v>
      </c>
      <c r="D90" s="50"/>
      <c r="E90" s="51"/>
      <c r="F90" s="64" t="s">
        <v>76</v>
      </c>
      <c r="G90" s="45"/>
      <c r="H90" s="45"/>
      <c r="I90" s="51"/>
      <c r="J90" s="45"/>
      <c r="K90" s="45"/>
      <c r="L90" s="45"/>
      <c r="M90" s="51"/>
      <c r="N90" s="45"/>
      <c r="O90" s="45"/>
      <c r="P90" s="45"/>
      <c r="Q90" s="51"/>
      <c r="R90" s="45"/>
      <c r="S90" s="45"/>
      <c r="T90" s="45"/>
      <c r="U90" s="51"/>
      <c r="V90" s="45"/>
      <c r="W90" s="45"/>
      <c r="X90" s="51"/>
      <c r="Y90" s="45"/>
      <c r="Z90" s="45"/>
      <c r="AA90" s="24"/>
      <c r="AB90" s="51"/>
      <c r="AC90" s="45"/>
      <c r="AD90" s="45"/>
      <c r="AE90" s="51"/>
      <c r="AF90" s="51"/>
      <c r="AG90" s="45"/>
      <c r="AH90" s="45"/>
      <c r="AI90" s="45"/>
      <c r="AJ90" s="24"/>
      <c r="AK90" s="45"/>
      <c r="AL90" s="45"/>
      <c r="AM90" s="24"/>
      <c r="AN90" s="24"/>
      <c r="AO90" s="24"/>
      <c r="AP90" s="24"/>
      <c r="AQ90" s="43">
        <f t="shared" si="26"/>
        <v>1</v>
      </c>
      <c r="AR90" s="24">
        <f>34*1</f>
        <v>34</v>
      </c>
      <c r="AS90" s="44">
        <f t="shared" si="30"/>
        <v>2.9411764705882353E-2</v>
      </c>
    </row>
    <row r="91" spans="1:45" ht="12.75" customHeight="1" x14ac:dyDescent="0.2">
      <c r="A91" s="131"/>
      <c r="B91" s="90"/>
      <c r="C91" s="59" t="s">
        <v>59</v>
      </c>
      <c r="D91" s="50"/>
      <c r="E91" s="51"/>
      <c r="F91" s="64" t="s">
        <v>76</v>
      </c>
      <c r="G91" s="45"/>
      <c r="H91" s="45"/>
      <c r="I91" s="51"/>
      <c r="J91" s="45"/>
      <c r="K91" s="45"/>
      <c r="L91" s="45"/>
      <c r="M91" s="51"/>
      <c r="N91" s="45"/>
      <c r="O91" s="45"/>
      <c r="P91" s="45"/>
      <c r="Q91" s="51"/>
      <c r="R91" s="45"/>
      <c r="S91" s="45"/>
      <c r="T91" s="45"/>
      <c r="U91" s="51"/>
      <c r="V91" s="45"/>
      <c r="W91" s="45"/>
      <c r="X91" s="51"/>
      <c r="Y91" s="45"/>
      <c r="Z91" s="45"/>
      <c r="AA91" s="24"/>
      <c r="AB91" s="51"/>
      <c r="AC91" s="45"/>
      <c r="AD91" s="45"/>
      <c r="AE91" s="51"/>
      <c r="AF91" s="51"/>
      <c r="AG91" s="45"/>
      <c r="AH91" s="45"/>
      <c r="AI91" s="45"/>
      <c r="AJ91" s="24"/>
      <c r="AK91" s="45"/>
      <c r="AL91" s="45"/>
      <c r="AM91" s="24"/>
      <c r="AN91" s="24"/>
      <c r="AO91" s="24"/>
      <c r="AP91" s="24"/>
      <c r="AQ91" s="43">
        <f t="shared" si="26"/>
        <v>1</v>
      </c>
      <c r="AR91" s="24">
        <f>34*1</f>
        <v>34</v>
      </c>
      <c r="AS91" s="44">
        <f t="shared" si="30"/>
        <v>2.9411764705882353E-2</v>
      </c>
    </row>
    <row r="92" spans="1:45" x14ac:dyDescent="0.2">
      <c r="A92" s="131"/>
      <c r="B92" s="90"/>
      <c r="C92" s="59" t="s">
        <v>81</v>
      </c>
      <c r="D92" s="51"/>
      <c r="E92" s="45"/>
      <c r="F92" s="64" t="s">
        <v>76</v>
      </c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24"/>
      <c r="AN92" s="24"/>
      <c r="AO92" s="24"/>
      <c r="AP92" s="24"/>
      <c r="AQ92" s="43">
        <f t="shared" si="26"/>
        <v>1</v>
      </c>
      <c r="AR92" s="24">
        <f t="shared" ref="AR92:AR103" si="31">34*1</f>
        <v>34</v>
      </c>
      <c r="AS92" s="44">
        <f>AQ92/AR92</f>
        <v>2.9411764705882353E-2</v>
      </c>
    </row>
    <row r="93" spans="1:45" s="29" customFormat="1" ht="15" customHeight="1" x14ac:dyDescent="0.2">
      <c r="A93" s="131"/>
      <c r="B93" s="105"/>
      <c r="C93" s="59" t="s">
        <v>82</v>
      </c>
      <c r="D93" s="52"/>
      <c r="E93" s="53"/>
      <c r="F93" s="64" t="s">
        <v>76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43">
        <f t="shared" si="26"/>
        <v>1</v>
      </c>
      <c r="AR93" s="24">
        <f t="shared" si="31"/>
        <v>34</v>
      </c>
      <c r="AS93" s="44">
        <f>AQ93/AR93</f>
        <v>2.9411764705882353E-2</v>
      </c>
    </row>
    <row r="94" spans="1:45" s="29" customFormat="1" ht="16.5" customHeight="1" x14ac:dyDescent="0.2">
      <c r="A94" s="131"/>
      <c r="B94" s="89" t="s">
        <v>52</v>
      </c>
      <c r="C94" s="59" t="s">
        <v>57</v>
      </c>
      <c r="D94" s="54"/>
      <c r="E94" s="51"/>
      <c r="F94" s="51"/>
      <c r="G94" s="51"/>
      <c r="H94" s="51"/>
      <c r="I94" s="68" t="s">
        <v>76</v>
      </c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43">
        <f t="shared" si="26"/>
        <v>1</v>
      </c>
      <c r="AR94" s="24">
        <f t="shared" si="31"/>
        <v>34</v>
      </c>
      <c r="AS94" s="44">
        <f>AQ94/AR94</f>
        <v>2.9411764705882353E-2</v>
      </c>
    </row>
    <row r="95" spans="1:45" s="29" customFormat="1" ht="16.5" customHeight="1" x14ac:dyDescent="0.2">
      <c r="A95" s="131"/>
      <c r="B95" s="90"/>
      <c r="C95" s="59" t="s">
        <v>58</v>
      </c>
      <c r="D95" s="54"/>
      <c r="E95" s="51"/>
      <c r="F95" s="51"/>
      <c r="G95" s="51"/>
      <c r="H95" s="51"/>
      <c r="I95" s="68" t="s">
        <v>76</v>
      </c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43">
        <f t="shared" si="26"/>
        <v>1</v>
      </c>
      <c r="AR95" s="24">
        <f t="shared" si="31"/>
        <v>34</v>
      </c>
      <c r="AS95" s="44">
        <f t="shared" ref="AS95:AS101" si="32">AQ95/AR95</f>
        <v>2.9411764705882353E-2</v>
      </c>
    </row>
    <row r="96" spans="1:45" s="29" customFormat="1" ht="16.5" customHeight="1" x14ac:dyDescent="0.2">
      <c r="A96" s="131"/>
      <c r="B96" s="90"/>
      <c r="C96" s="59" t="s">
        <v>59</v>
      </c>
      <c r="D96" s="54"/>
      <c r="E96" s="51"/>
      <c r="F96" s="51"/>
      <c r="G96" s="51"/>
      <c r="H96" s="51"/>
      <c r="I96" s="68" t="s">
        <v>76</v>
      </c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43">
        <f t="shared" si="26"/>
        <v>1</v>
      </c>
      <c r="AR96" s="24">
        <f t="shared" si="31"/>
        <v>34</v>
      </c>
      <c r="AS96" s="44">
        <f t="shared" si="32"/>
        <v>2.9411764705882353E-2</v>
      </c>
    </row>
    <row r="97" spans="1:45" s="40" customFormat="1" ht="11.25" customHeight="1" x14ac:dyDescent="0.2">
      <c r="A97" s="131"/>
      <c r="B97" s="90"/>
      <c r="C97" s="59" t="s">
        <v>81</v>
      </c>
      <c r="D97" s="54"/>
      <c r="E97" s="55"/>
      <c r="F97" s="55"/>
      <c r="G97" s="55"/>
      <c r="H97" s="55"/>
      <c r="I97" s="68" t="s">
        <v>76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43">
        <f t="shared" si="26"/>
        <v>1</v>
      </c>
      <c r="AR97" s="24">
        <f t="shared" si="31"/>
        <v>34</v>
      </c>
      <c r="AS97" s="44">
        <f t="shared" si="32"/>
        <v>2.9411764705882353E-2</v>
      </c>
    </row>
    <row r="98" spans="1:45" ht="12.75" customHeight="1" x14ac:dyDescent="0.2">
      <c r="A98" s="131"/>
      <c r="B98" s="105"/>
      <c r="C98" s="59" t="s">
        <v>82</v>
      </c>
      <c r="D98" s="50"/>
      <c r="E98" s="51"/>
      <c r="F98" s="51"/>
      <c r="G98" s="45"/>
      <c r="H98" s="51"/>
      <c r="I98" s="68" t="s">
        <v>76</v>
      </c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24"/>
      <c r="AN98" s="24"/>
      <c r="AO98" s="24"/>
      <c r="AP98" s="24"/>
      <c r="AQ98" s="43">
        <f t="shared" si="26"/>
        <v>1</v>
      </c>
      <c r="AR98" s="24">
        <f t="shared" si="31"/>
        <v>34</v>
      </c>
      <c r="AS98" s="44">
        <f t="shared" si="32"/>
        <v>2.9411764705882353E-2</v>
      </c>
    </row>
    <row r="99" spans="1:45" x14ac:dyDescent="0.2">
      <c r="A99" s="131"/>
      <c r="B99" s="89" t="s">
        <v>53</v>
      </c>
      <c r="C99" s="59" t="s">
        <v>57</v>
      </c>
      <c r="D99" s="50"/>
      <c r="E99" s="51"/>
      <c r="F99" s="68" t="s">
        <v>76</v>
      </c>
      <c r="G99" s="51"/>
      <c r="H99" s="45"/>
      <c r="I99" s="24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24"/>
      <c r="AN99" s="24"/>
      <c r="AO99" s="24"/>
      <c r="AP99" s="24"/>
      <c r="AQ99" s="43">
        <f t="shared" si="26"/>
        <v>1</v>
      </c>
      <c r="AR99" s="24">
        <f t="shared" si="31"/>
        <v>34</v>
      </c>
      <c r="AS99" s="44">
        <f t="shared" si="32"/>
        <v>2.9411764705882353E-2</v>
      </c>
    </row>
    <row r="100" spans="1:45" x14ac:dyDescent="0.2">
      <c r="A100" s="131"/>
      <c r="B100" s="90"/>
      <c r="C100" s="59" t="s">
        <v>58</v>
      </c>
      <c r="D100" s="50"/>
      <c r="E100" s="51"/>
      <c r="F100" s="68" t="s">
        <v>76</v>
      </c>
      <c r="G100" s="51"/>
      <c r="H100" s="45"/>
      <c r="I100" s="24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24"/>
      <c r="AN100" s="24"/>
      <c r="AO100" s="24"/>
      <c r="AP100" s="24"/>
      <c r="AQ100" s="43">
        <f t="shared" si="26"/>
        <v>1</v>
      </c>
      <c r="AR100" s="24">
        <f t="shared" si="31"/>
        <v>34</v>
      </c>
      <c r="AS100" s="44">
        <f t="shared" si="32"/>
        <v>2.9411764705882353E-2</v>
      </c>
    </row>
    <row r="101" spans="1:45" x14ac:dyDescent="0.2">
      <c r="A101" s="131"/>
      <c r="B101" s="90"/>
      <c r="C101" s="59" t="s">
        <v>59</v>
      </c>
      <c r="D101" s="50"/>
      <c r="E101" s="51"/>
      <c r="F101" s="68" t="s">
        <v>76</v>
      </c>
      <c r="G101" s="51"/>
      <c r="H101" s="45"/>
      <c r="I101" s="24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24"/>
      <c r="AN101" s="24"/>
      <c r="AO101" s="24"/>
      <c r="AP101" s="24"/>
      <c r="AQ101" s="43">
        <f t="shared" si="26"/>
        <v>1</v>
      </c>
      <c r="AR101" s="24">
        <f t="shared" si="31"/>
        <v>34</v>
      </c>
      <c r="AS101" s="44">
        <f t="shared" si="32"/>
        <v>2.9411764705882353E-2</v>
      </c>
    </row>
    <row r="102" spans="1:45" x14ac:dyDescent="0.2">
      <c r="A102" s="131"/>
      <c r="B102" s="90"/>
      <c r="C102" s="59" t="s">
        <v>81</v>
      </c>
      <c r="D102" s="50"/>
      <c r="E102" s="51"/>
      <c r="F102" s="68" t="s">
        <v>76</v>
      </c>
      <c r="G102" s="45"/>
      <c r="H102" s="24"/>
      <c r="I102" s="51"/>
      <c r="J102" s="45"/>
      <c r="K102" s="45"/>
      <c r="L102" s="45"/>
      <c r="M102" s="51"/>
      <c r="N102" s="45"/>
      <c r="O102" s="45"/>
      <c r="P102" s="45"/>
      <c r="Q102" s="51"/>
      <c r="R102" s="45"/>
      <c r="S102" s="45"/>
      <c r="T102" s="45"/>
      <c r="U102" s="51"/>
      <c r="V102" s="45"/>
      <c r="W102" s="45"/>
      <c r="X102" s="51"/>
      <c r="Y102" s="45"/>
      <c r="Z102" s="45"/>
      <c r="AA102" s="45"/>
      <c r="AB102" s="51"/>
      <c r="AC102" s="45"/>
      <c r="AD102" s="45"/>
      <c r="AE102" s="51"/>
      <c r="AF102" s="51"/>
      <c r="AG102" s="45"/>
      <c r="AH102" s="45"/>
      <c r="AI102" s="45"/>
      <c r="AJ102" s="51"/>
      <c r="AK102" s="45"/>
      <c r="AL102" s="45"/>
      <c r="AM102" s="24"/>
      <c r="AN102" s="24"/>
      <c r="AO102" s="24"/>
      <c r="AP102" s="24"/>
      <c r="AQ102" s="43">
        <f t="shared" si="26"/>
        <v>1</v>
      </c>
      <c r="AR102" s="24">
        <f t="shared" si="31"/>
        <v>34</v>
      </c>
      <c r="AS102" s="44">
        <f>AQ102/AR102</f>
        <v>2.9411764705882353E-2</v>
      </c>
    </row>
    <row r="103" spans="1:45" x14ac:dyDescent="0.2">
      <c r="A103" s="131"/>
      <c r="B103" s="105"/>
      <c r="C103" s="59" t="s">
        <v>82</v>
      </c>
      <c r="D103" s="50"/>
      <c r="E103" s="51"/>
      <c r="F103" s="68" t="s">
        <v>76</v>
      </c>
      <c r="H103" s="45"/>
      <c r="I103" s="51"/>
      <c r="J103" s="45"/>
      <c r="K103" s="45"/>
      <c r="L103" s="45"/>
      <c r="M103" s="51"/>
      <c r="N103" s="45"/>
      <c r="O103" s="45"/>
      <c r="P103" s="45"/>
      <c r="Q103" s="51"/>
      <c r="R103" s="45"/>
      <c r="S103" s="45"/>
      <c r="T103" s="45"/>
      <c r="U103" s="51"/>
      <c r="V103" s="45"/>
      <c r="W103" s="45"/>
      <c r="X103" s="51"/>
      <c r="Y103" s="45"/>
      <c r="Z103" s="45"/>
      <c r="AA103" s="45"/>
      <c r="AB103" s="51"/>
      <c r="AC103" s="45"/>
      <c r="AD103" s="45"/>
      <c r="AE103" s="51"/>
      <c r="AF103" s="51"/>
      <c r="AG103" s="45"/>
      <c r="AH103" s="45"/>
      <c r="AI103" s="45"/>
      <c r="AJ103" s="51"/>
      <c r="AK103" s="45"/>
      <c r="AL103" s="45"/>
      <c r="AM103" s="24"/>
      <c r="AN103" s="24"/>
      <c r="AO103" s="24"/>
      <c r="AP103" s="24"/>
      <c r="AQ103" s="43">
        <f t="shared" si="26"/>
        <v>1</v>
      </c>
      <c r="AR103" s="24">
        <f t="shared" si="31"/>
        <v>34</v>
      </c>
      <c r="AS103" s="44">
        <f>AQ103/AR103</f>
        <v>2.9411764705882353E-2</v>
      </c>
    </row>
    <row r="104" spans="1:45" x14ac:dyDescent="0.2">
      <c r="A104" s="131"/>
      <c r="B104" s="91" t="s">
        <v>54</v>
      </c>
      <c r="C104" s="59" t="s">
        <v>57</v>
      </c>
      <c r="D104" s="50"/>
      <c r="E104" s="51"/>
      <c r="F104" s="45"/>
      <c r="G104" s="45"/>
      <c r="H104" s="24"/>
      <c r="I104" s="64" t="s">
        <v>76</v>
      </c>
      <c r="J104" s="45"/>
      <c r="K104" s="45"/>
      <c r="L104" s="45"/>
      <c r="M104" s="51"/>
      <c r="N104" s="45"/>
      <c r="O104" s="45"/>
      <c r="P104" s="45"/>
      <c r="Q104" s="51"/>
      <c r="R104" s="45"/>
      <c r="S104" s="45"/>
      <c r="T104" s="45"/>
      <c r="U104" s="51"/>
      <c r="V104" s="45"/>
      <c r="W104" s="45"/>
      <c r="X104" s="51"/>
      <c r="Y104" s="45"/>
      <c r="Z104" s="45"/>
      <c r="AA104" s="45"/>
      <c r="AB104" s="24"/>
      <c r="AC104" s="24"/>
      <c r="AD104" s="24"/>
      <c r="AE104" s="51"/>
      <c r="AF104" s="51"/>
      <c r="AG104" s="45"/>
      <c r="AH104" s="45"/>
      <c r="AI104" s="45"/>
      <c r="AJ104" s="51"/>
      <c r="AK104" s="45"/>
      <c r="AL104" s="45"/>
      <c r="AM104" s="24"/>
      <c r="AN104" s="24"/>
      <c r="AO104" s="24"/>
      <c r="AP104" s="24"/>
      <c r="AQ104" s="43">
        <f t="shared" si="26"/>
        <v>1</v>
      </c>
      <c r="AR104" s="24">
        <f>34*2</f>
        <v>68</v>
      </c>
      <c r="AS104" s="44">
        <f>AQ104/AR104</f>
        <v>1.4705882352941176E-2</v>
      </c>
    </row>
    <row r="105" spans="1:45" x14ac:dyDescent="0.2">
      <c r="A105" s="131"/>
      <c r="B105" s="91"/>
      <c r="C105" s="59" t="s">
        <v>58</v>
      </c>
      <c r="D105" s="50"/>
      <c r="E105" s="51"/>
      <c r="F105" s="45"/>
      <c r="G105" s="45"/>
      <c r="H105" s="24"/>
      <c r="I105" s="64" t="s">
        <v>76</v>
      </c>
      <c r="J105" s="45"/>
      <c r="K105" s="45"/>
      <c r="L105" s="45"/>
      <c r="M105" s="51"/>
      <c r="N105" s="45"/>
      <c r="O105" s="45"/>
      <c r="P105" s="45"/>
      <c r="Q105" s="51"/>
      <c r="R105" s="45"/>
      <c r="S105" s="45"/>
      <c r="T105" s="45"/>
      <c r="U105" s="51"/>
      <c r="V105" s="45"/>
      <c r="W105" s="45"/>
      <c r="X105" s="51"/>
      <c r="Y105" s="45"/>
      <c r="Z105" s="45"/>
      <c r="AA105" s="45"/>
      <c r="AB105" s="24"/>
      <c r="AC105" s="24"/>
      <c r="AD105" s="24"/>
      <c r="AE105" s="51"/>
      <c r="AF105" s="51"/>
      <c r="AG105" s="45"/>
      <c r="AH105" s="45"/>
      <c r="AI105" s="45"/>
      <c r="AJ105" s="51"/>
      <c r="AK105" s="45"/>
      <c r="AL105" s="45"/>
      <c r="AM105" s="24"/>
      <c r="AN105" s="24"/>
      <c r="AO105" s="24"/>
      <c r="AP105" s="24"/>
      <c r="AQ105" s="43">
        <f t="shared" si="26"/>
        <v>1</v>
      </c>
      <c r="AR105" s="24">
        <f t="shared" ref="AR105:AR106" si="33">34*2</f>
        <v>68</v>
      </c>
      <c r="AS105" s="44">
        <f t="shared" ref="AS105:AS106" si="34">AQ105/AR105</f>
        <v>1.4705882352941176E-2</v>
      </c>
    </row>
    <row r="106" spans="1:45" x14ac:dyDescent="0.2">
      <c r="A106" s="131"/>
      <c r="B106" s="91"/>
      <c r="C106" s="59" t="s">
        <v>59</v>
      </c>
      <c r="D106" s="50"/>
      <c r="E106" s="51"/>
      <c r="F106" s="45"/>
      <c r="G106" s="45"/>
      <c r="H106" s="24"/>
      <c r="I106" s="64" t="s">
        <v>76</v>
      </c>
      <c r="J106" s="45"/>
      <c r="K106" s="45"/>
      <c r="L106" s="45"/>
      <c r="M106" s="51"/>
      <c r="N106" s="45"/>
      <c r="O106" s="45"/>
      <c r="P106" s="45"/>
      <c r="Q106" s="51"/>
      <c r="R106" s="45"/>
      <c r="S106" s="45"/>
      <c r="T106" s="45"/>
      <c r="U106" s="51"/>
      <c r="V106" s="45"/>
      <c r="W106" s="45"/>
      <c r="X106" s="51"/>
      <c r="Y106" s="45"/>
      <c r="Z106" s="45"/>
      <c r="AA106" s="45"/>
      <c r="AB106" s="24"/>
      <c r="AC106" s="24"/>
      <c r="AD106" s="24"/>
      <c r="AE106" s="51"/>
      <c r="AF106" s="51"/>
      <c r="AG106" s="45"/>
      <c r="AH106" s="45"/>
      <c r="AI106" s="45"/>
      <c r="AJ106" s="51"/>
      <c r="AK106" s="45"/>
      <c r="AL106" s="45"/>
      <c r="AM106" s="24"/>
      <c r="AN106" s="24"/>
      <c r="AO106" s="24"/>
      <c r="AP106" s="24"/>
      <c r="AQ106" s="43">
        <f t="shared" si="26"/>
        <v>1</v>
      </c>
      <c r="AR106" s="24">
        <f t="shared" si="33"/>
        <v>68</v>
      </c>
      <c r="AS106" s="44">
        <f t="shared" si="34"/>
        <v>1.4705882352941176E-2</v>
      </c>
    </row>
    <row r="107" spans="1:45" ht="12.75" customHeight="1" x14ac:dyDescent="0.2">
      <c r="A107" s="131"/>
      <c r="B107" s="91"/>
      <c r="C107" s="59" t="s">
        <v>81</v>
      </c>
      <c r="D107" s="50"/>
      <c r="E107" s="51"/>
      <c r="F107" s="45"/>
      <c r="G107" s="45"/>
      <c r="H107" s="45"/>
      <c r="I107" s="64" t="s">
        <v>76</v>
      </c>
      <c r="J107" s="45"/>
      <c r="K107" s="45"/>
      <c r="L107" s="45"/>
      <c r="M107" s="51"/>
      <c r="N107" s="45"/>
      <c r="O107" s="45"/>
      <c r="P107" s="45"/>
      <c r="Q107" s="51"/>
      <c r="R107" s="45"/>
      <c r="S107" s="45"/>
      <c r="T107" s="45"/>
      <c r="U107" s="51"/>
      <c r="V107" s="45"/>
      <c r="W107" s="45"/>
      <c r="X107" s="51"/>
      <c r="Y107" s="45"/>
      <c r="Z107" s="45"/>
      <c r="AA107" s="45"/>
      <c r="AB107" s="45"/>
      <c r="AC107" s="45"/>
      <c r="AD107" s="51"/>
      <c r="AE107" s="51"/>
      <c r="AF107" s="51"/>
      <c r="AG107" s="51"/>
      <c r="AH107" s="24"/>
      <c r="AI107" s="24"/>
      <c r="AJ107" s="24"/>
      <c r="AK107" s="45"/>
      <c r="AL107" s="45"/>
      <c r="AM107" s="24"/>
      <c r="AN107" s="24"/>
      <c r="AO107" s="24"/>
      <c r="AP107" s="24"/>
      <c r="AQ107" s="43">
        <f t="shared" si="26"/>
        <v>1</v>
      </c>
      <c r="AR107" s="24">
        <f t="shared" ref="AR107:AR108" si="35">34*2</f>
        <v>68</v>
      </c>
      <c r="AS107" s="44">
        <f>AQ107/AR107</f>
        <v>1.4705882352941176E-2</v>
      </c>
    </row>
    <row r="108" spans="1:45" x14ac:dyDescent="0.2">
      <c r="A108" s="131"/>
      <c r="B108" s="91"/>
      <c r="C108" s="59" t="s">
        <v>82</v>
      </c>
      <c r="D108" s="50"/>
      <c r="E108" s="51"/>
      <c r="F108" s="45"/>
      <c r="G108" s="45"/>
      <c r="H108" s="45"/>
      <c r="I108" s="64" t="s">
        <v>76</v>
      </c>
      <c r="J108" s="45"/>
      <c r="K108" s="45"/>
      <c r="L108" s="45"/>
      <c r="M108" s="51"/>
      <c r="N108" s="45"/>
      <c r="O108" s="45"/>
      <c r="P108" s="45"/>
      <c r="Q108" s="51"/>
      <c r="R108" s="45"/>
      <c r="S108" s="45"/>
      <c r="T108" s="45"/>
      <c r="U108" s="51"/>
      <c r="V108" s="45"/>
      <c r="W108" s="45"/>
      <c r="X108" s="51"/>
      <c r="Y108" s="45"/>
      <c r="Z108" s="45"/>
      <c r="AA108" s="45"/>
      <c r="AB108" s="45"/>
      <c r="AC108" s="45"/>
      <c r="AD108" s="51"/>
      <c r="AE108" s="51"/>
      <c r="AF108" s="51"/>
      <c r="AG108" s="51"/>
      <c r="AH108" s="24"/>
      <c r="AI108" s="24"/>
      <c r="AJ108" s="24"/>
      <c r="AK108" s="45"/>
      <c r="AL108" s="45"/>
      <c r="AM108" s="24"/>
      <c r="AN108" s="24"/>
      <c r="AO108" s="24"/>
      <c r="AP108" s="24"/>
      <c r="AQ108" s="43">
        <f t="shared" si="26"/>
        <v>1</v>
      </c>
      <c r="AR108" s="24">
        <f t="shared" si="35"/>
        <v>68</v>
      </c>
      <c r="AS108" s="44">
        <f>AQ108/AR108</f>
        <v>1.4705882352941176E-2</v>
      </c>
    </row>
    <row r="109" spans="1:45" ht="27" customHeight="1" x14ac:dyDescent="0.2">
      <c r="A109" s="49"/>
      <c r="B109" s="56"/>
      <c r="C109" s="56"/>
      <c r="D109" s="56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9"/>
      <c r="AN109" s="49"/>
      <c r="AO109" s="49"/>
      <c r="AP109" s="49"/>
      <c r="AQ109" s="49"/>
      <c r="AR109" s="49"/>
      <c r="AS109" s="49"/>
    </row>
    <row r="110" spans="1:45" ht="114" customHeight="1" x14ac:dyDescent="0.2">
      <c r="A110" s="92" t="s">
        <v>61</v>
      </c>
      <c r="B110" s="93"/>
      <c r="C110" s="93"/>
      <c r="D110" s="94"/>
      <c r="E110" s="135" t="s">
        <v>25</v>
      </c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7"/>
      <c r="AQ110" s="104" t="s">
        <v>26</v>
      </c>
      <c r="AR110" s="104" t="s">
        <v>27</v>
      </c>
      <c r="AS110" s="127" t="s">
        <v>28</v>
      </c>
    </row>
    <row r="111" spans="1:45" s="29" customFormat="1" ht="12.75" customHeight="1" x14ac:dyDescent="0.2">
      <c r="A111" s="98" t="s">
        <v>29</v>
      </c>
      <c r="B111" s="100"/>
      <c r="C111" s="89" t="s">
        <v>30</v>
      </c>
      <c r="D111" s="37" t="s">
        <v>31</v>
      </c>
      <c r="E111" s="91" t="s">
        <v>32</v>
      </c>
      <c r="F111" s="91"/>
      <c r="G111" s="91"/>
      <c r="H111" s="91"/>
      <c r="I111" s="91" t="s">
        <v>33</v>
      </c>
      <c r="J111" s="91"/>
      <c r="K111" s="91"/>
      <c r="L111" s="91"/>
      <c r="M111" s="91" t="s">
        <v>34</v>
      </c>
      <c r="N111" s="91"/>
      <c r="O111" s="91"/>
      <c r="P111" s="91"/>
      <c r="Q111" s="91" t="s">
        <v>35</v>
      </c>
      <c r="R111" s="91"/>
      <c r="S111" s="91"/>
      <c r="T111" s="91"/>
      <c r="U111" s="91" t="s">
        <v>36</v>
      </c>
      <c r="V111" s="91"/>
      <c r="W111" s="91"/>
      <c r="X111" s="91" t="s">
        <v>37</v>
      </c>
      <c r="Y111" s="91"/>
      <c r="Z111" s="91"/>
      <c r="AA111" s="91"/>
      <c r="AB111" s="91" t="s">
        <v>38</v>
      </c>
      <c r="AC111" s="91"/>
      <c r="AD111" s="91"/>
      <c r="AE111" s="91" t="s">
        <v>39</v>
      </c>
      <c r="AF111" s="91"/>
      <c r="AG111" s="91"/>
      <c r="AH111" s="91"/>
      <c r="AI111" s="91"/>
      <c r="AJ111" s="91" t="s">
        <v>40</v>
      </c>
      <c r="AK111" s="91"/>
      <c r="AL111" s="91"/>
      <c r="AM111" s="91" t="s">
        <v>41</v>
      </c>
      <c r="AN111" s="91"/>
      <c r="AO111" s="91"/>
      <c r="AP111" s="91"/>
      <c r="AQ111" s="104"/>
      <c r="AR111" s="104"/>
      <c r="AS111" s="127"/>
    </row>
    <row r="112" spans="1:45" s="29" customFormat="1" ht="16.5" customHeight="1" x14ac:dyDescent="0.2">
      <c r="A112" s="101"/>
      <c r="B112" s="103"/>
      <c r="C112" s="105"/>
      <c r="D112" s="37" t="s">
        <v>42</v>
      </c>
      <c r="E112" s="39">
        <v>1</v>
      </c>
      <c r="F112" s="39">
        <v>2</v>
      </c>
      <c r="G112" s="39">
        <v>3</v>
      </c>
      <c r="H112" s="39">
        <v>4</v>
      </c>
      <c r="I112" s="39">
        <v>5</v>
      </c>
      <c r="J112" s="39">
        <v>6</v>
      </c>
      <c r="K112" s="39">
        <v>7</v>
      </c>
      <c r="L112" s="39">
        <v>8</v>
      </c>
      <c r="M112" s="39">
        <v>9</v>
      </c>
      <c r="N112" s="39">
        <v>10</v>
      </c>
      <c r="O112" s="39">
        <v>11</v>
      </c>
      <c r="P112" s="39">
        <v>12</v>
      </c>
      <c r="Q112" s="39">
        <v>13</v>
      </c>
      <c r="R112" s="39">
        <v>14</v>
      </c>
      <c r="S112" s="39">
        <v>15</v>
      </c>
      <c r="T112" s="39">
        <v>16</v>
      </c>
      <c r="U112" s="39">
        <v>17</v>
      </c>
      <c r="V112" s="39">
        <v>18</v>
      </c>
      <c r="W112" s="39">
        <v>19</v>
      </c>
      <c r="X112" s="39">
        <v>20</v>
      </c>
      <c r="Y112" s="39">
        <v>21</v>
      </c>
      <c r="Z112" s="39">
        <v>22</v>
      </c>
      <c r="AA112" s="39">
        <v>23</v>
      </c>
      <c r="AB112" s="39">
        <v>24</v>
      </c>
      <c r="AC112" s="39">
        <v>25</v>
      </c>
      <c r="AD112" s="39">
        <v>26</v>
      </c>
      <c r="AE112" s="39">
        <v>27</v>
      </c>
      <c r="AF112" s="39">
        <v>28</v>
      </c>
      <c r="AG112" s="39">
        <v>29</v>
      </c>
      <c r="AH112" s="39">
        <v>30</v>
      </c>
      <c r="AI112" s="39">
        <v>31</v>
      </c>
      <c r="AJ112" s="39">
        <v>32</v>
      </c>
      <c r="AK112" s="39">
        <v>33</v>
      </c>
      <c r="AL112" s="39">
        <v>34</v>
      </c>
      <c r="AM112" s="39">
        <v>35</v>
      </c>
      <c r="AN112" s="39">
        <v>36</v>
      </c>
      <c r="AO112" s="39">
        <v>37</v>
      </c>
      <c r="AP112" s="39">
        <v>38</v>
      </c>
      <c r="AQ112" s="104"/>
      <c r="AR112" s="104"/>
      <c r="AS112" s="127"/>
    </row>
    <row r="113" spans="1:45" s="40" customFormat="1" ht="11.25" customHeight="1" x14ac:dyDescent="0.2">
      <c r="A113" s="130" t="s">
        <v>56</v>
      </c>
      <c r="B113" s="89" t="s">
        <v>44</v>
      </c>
      <c r="C113" s="41" t="s">
        <v>62</v>
      </c>
      <c r="D113" s="50"/>
      <c r="E113" s="51"/>
      <c r="F113" s="24"/>
      <c r="G113" s="67" t="s">
        <v>76</v>
      </c>
      <c r="H113" s="24"/>
      <c r="I113" s="24"/>
      <c r="J113" s="24"/>
      <c r="K113" s="67" t="s">
        <v>71</v>
      </c>
      <c r="L113" s="24"/>
      <c r="M113" s="24"/>
      <c r="N113" s="24"/>
      <c r="O113" s="67" t="s">
        <v>72</v>
      </c>
      <c r="P113" s="24"/>
      <c r="Q113" s="51"/>
      <c r="R113" s="51"/>
      <c r="S113" s="68" t="s">
        <v>71</v>
      </c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24"/>
      <c r="AN113" s="24"/>
      <c r="AO113" s="24"/>
      <c r="AP113" s="24"/>
      <c r="AQ113" s="43">
        <f>COUNTA(E113:AP113)</f>
        <v>4</v>
      </c>
      <c r="AR113" s="24">
        <f>34*5</f>
        <v>170</v>
      </c>
      <c r="AS113" s="44">
        <f>AQ113/AR113</f>
        <v>2.3529411764705882E-2</v>
      </c>
    </row>
    <row r="114" spans="1:45" s="40" customFormat="1" ht="11.25" customHeight="1" x14ac:dyDescent="0.2">
      <c r="A114" s="131"/>
      <c r="B114" s="90"/>
      <c r="C114" s="59" t="s">
        <v>63</v>
      </c>
      <c r="D114" s="50"/>
      <c r="E114" s="51"/>
      <c r="F114" s="24"/>
      <c r="G114" s="67" t="s">
        <v>76</v>
      </c>
      <c r="H114" s="24"/>
      <c r="I114" s="24"/>
      <c r="J114" s="24"/>
      <c r="K114" s="67" t="s">
        <v>71</v>
      </c>
      <c r="L114" s="24"/>
      <c r="M114" s="24"/>
      <c r="N114" s="24"/>
      <c r="O114" s="67" t="s">
        <v>72</v>
      </c>
      <c r="P114" s="24"/>
      <c r="Q114" s="51"/>
      <c r="R114" s="51"/>
      <c r="S114" s="68" t="s">
        <v>71</v>
      </c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24"/>
      <c r="AN114" s="24"/>
      <c r="AO114" s="24"/>
      <c r="AP114" s="24"/>
      <c r="AQ114" s="43">
        <f t="shared" ref="AQ114:AQ119" si="36">COUNTA(E114:AP114)</f>
        <v>4</v>
      </c>
      <c r="AR114" s="24">
        <f t="shared" ref="AR114:AR120" si="37">34*5</f>
        <v>170</v>
      </c>
      <c r="AS114" s="44">
        <f t="shared" ref="AS114:AS120" si="38">AQ114/AR114</f>
        <v>2.3529411764705882E-2</v>
      </c>
    </row>
    <row r="115" spans="1:45" s="40" customFormat="1" ht="11.25" customHeight="1" x14ac:dyDescent="0.2">
      <c r="A115" s="131"/>
      <c r="B115" s="90"/>
      <c r="C115" s="59" t="s">
        <v>64</v>
      </c>
      <c r="D115" s="50"/>
      <c r="E115" s="51"/>
      <c r="F115" s="24"/>
      <c r="G115" s="67" t="s">
        <v>76</v>
      </c>
      <c r="H115" s="24"/>
      <c r="I115" s="24"/>
      <c r="J115" s="24"/>
      <c r="K115" s="67" t="s">
        <v>71</v>
      </c>
      <c r="L115" s="24"/>
      <c r="M115" s="24"/>
      <c r="N115" s="24"/>
      <c r="O115" s="67" t="s">
        <v>72</v>
      </c>
      <c r="P115" s="24"/>
      <c r="Q115" s="51"/>
      <c r="R115" s="51"/>
      <c r="S115" s="68" t="s">
        <v>71</v>
      </c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24"/>
      <c r="AN115" s="24"/>
      <c r="AO115" s="24"/>
      <c r="AP115" s="24"/>
      <c r="AQ115" s="43">
        <f t="shared" si="36"/>
        <v>4</v>
      </c>
      <c r="AR115" s="24">
        <f t="shared" si="37"/>
        <v>170</v>
      </c>
      <c r="AS115" s="44">
        <f t="shared" si="38"/>
        <v>2.3529411764705882E-2</v>
      </c>
    </row>
    <row r="116" spans="1:45" s="40" customFormat="1" ht="11.25" customHeight="1" x14ac:dyDescent="0.2">
      <c r="A116" s="131"/>
      <c r="B116" s="90"/>
      <c r="C116" s="59" t="s">
        <v>84</v>
      </c>
      <c r="D116" s="50"/>
      <c r="E116" s="51"/>
      <c r="F116" s="24"/>
      <c r="G116" s="67" t="s">
        <v>76</v>
      </c>
      <c r="H116" s="24"/>
      <c r="I116" s="24"/>
      <c r="J116" s="24"/>
      <c r="K116" s="67" t="s">
        <v>71</v>
      </c>
      <c r="L116" s="24"/>
      <c r="M116" s="24"/>
      <c r="N116" s="24"/>
      <c r="O116" s="67" t="s">
        <v>72</v>
      </c>
      <c r="P116" s="24"/>
      <c r="Q116" s="51"/>
      <c r="R116" s="51"/>
      <c r="S116" s="68" t="s">
        <v>71</v>
      </c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24"/>
      <c r="AN116" s="24"/>
      <c r="AO116" s="24"/>
      <c r="AP116" s="24"/>
      <c r="AQ116" s="43">
        <f t="shared" si="36"/>
        <v>4</v>
      </c>
      <c r="AR116" s="24">
        <f t="shared" si="37"/>
        <v>170</v>
      </c>
      <c r="AS116" s="44">
        <f t="shared" si="38"/>
        <v>2.3529411764705882E-2</v>
      </c>
    </row>
    <row r="117" spans="1:45" s="40" customFormat="1" ht="11.25" customHeight="1" x14ac:dyDescent="0.2">
      <c r="A117" s="131"/>
      <c r="B117" s="90"/>
      <c r="C117" s="59" t="s">
        <v>85</v>
      </c>
      <c r="D117" s="50"/>
      <c r="E117" s="51"/>
      <c r="F117" s="24"/>
      <c r="G117" s="67" t="s">
        <v>76</v>
      </c>
      <c r="H117" s="24"/>
      <c r="I117" s="24"/>
      <c r="J117" s="24"/>
      <c r="K117" s="67" t="s">
        <v>71</v>
      </c>
      <c r="L117" s="24"/>
      <c r="M117" s="24"/>
      <c r="N117" s="24"/>
      <c r="O117" s="67" t="s">
        <v>72</v>
      </c>
      <c r="P117" s="24"/>
      <c r="Q117" s="51"/>
      <c r="R117" s="51"/>
      <c r="S117" s="68" t="s">
        <v>71</v>
      </c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24"/>
      <c r="AN117" s="24"/>
      <c r="AO117" s="24"/>
      <c r="AP117" s="24"/>
      <c r="AQ117" s="43">
        <f t="shared" si="36"/>
        <v>4</v>
      </c>
      <c r="AR117" s="24">
        <f t="shared" si="37"/>
        <v>170</v>
      </c>
      <c r="AS117" s="44">
        <f t="shared" si="38"/>
        <v>2.3529411764705882E-2</v>
      </c>
    </row>
    <row r="118" spans="1:45" s="40" customFormat="1" ht="11.25" customHeight="1" x14ac:dyDescent="0.2">
      <c r="A118" s="131"/>
      <c r="B118" s="90"/>
      <c r="C118" s="59" t="s">
        <v>86</v>
      </c>
      <c r="D118" s="50"/>
      <c r="E118" s="51"/>
      <c r="F118" s="24"/>
      <c r="G118" s="67" t="s">
        <v>76</v>
      </c>
      <c r="H118" s="24"/>
      <c r="I118" s="24"/>
      <c r="J118" s="24"/>
      <c r="K118" s="67" t="s">
        <v>71</v>
      </c>
      <c r="L118" s="24"/>
      <c r="M118" s="24"/>
      <c r="N118" s="24"/>
      <c r="O118" s="67" t="s">
        <v>72</v>
      </c>
      <c r="P118" s="24"/>
      <c r="Q118" s="51"/>
      <c r="R118" s="51"/>
      <c r="S118" s="68" t="s">
        <v>71</v>
      </c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24"/>
      <c r="AN118" s="24"/>
      <c r="AO118" s="24"/>
      <c r="AP118" s="24"/>
      <c r="AQ118" s="43">
        <f t="shared" si="36"/>
        <v>4</v>
      </c>
      <c r="AR118" s="24">
        <f t="shared" si="37"/>
        <v>170</v>
      </c>
      <c r="AS118" s="44">
        <f t="shared" si="38"/>
        <v>2.3529411764705882E-2</v>
      </c>
    </row>
    <row r="119" spans="1:45" s="40" customFormat="1" ht="11.25" customHeight="1" x14ac:dyDescent="0.2">
      <c r="A119" s="131"/>
      <c r="B119" s="90"/>
      <c r="C119" s="59" t="s">
        <v>87</v>
      </c>
      <c r="D119" s="50"/>
      <c r="E119" s="51"/>
      <c r="F119" s="24"/>
      <c r="G119" s="67" t="s">
        <v>76</v>
      </c>
      <c r="H119" s="24"/>
      <c r="I119" s="24"/>
      <c r="J119" s="24"/>
      <c r="K119" s="67" t="s">
        <v>71</v>
      </c>
      <c r="L119" s="24"/>
      <c r="M119" s="24"/>
      <c r="N119" s="24"/>
      <c r="O119" s="67" t="s">
        <v>72</v>
      </c>
      <c r="P119" s="24"/>
      <c r="Q119" s="51"/>
      <c r="R119" s="51"/>
      <c r="S119" s="68" t="s">
        <v>71</v>
      </c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24"/>
      <c r="AN119" s="24"/>
      <c r="AO119" s="24"/>
      <c r="AP119" s="24"/>
      <c r="AQ119" s="43">
        <f t="shared" si="36"/>
        <v>4</v>
      </c>
      <c r="AR119" s="24">
        <f t="shared" si="37"/>
        <v>170</v>
      </c>
      <c r="AS119" s="44">
        <f t="shared" si="38"/>
        <v>2.3529411764705882E-2</v>
      </c>
    </row>
    <row r="120" spans="1:45" s="40" customFormat="1" ht="15" customHeight="1" x14ac:dyDescent="0.2">
      <c r="A120" s="131"/>
      <c r="B120" s="90"/>
      <c r="C120" s="41" t="s">
        <v>88</v>
      </c>
      <c r="D120" s="50"/>
      <c r="E120" s="51"/>
      <c r="F120" s="24"/>
      <c r="G120" s="67" t="s">
        <v>76</v>
      </c>
      <c r="H120" s="24"/>
      <c r="I120" s="24"/>
      <c r="J120" s="24"/>
      <c r="K120" s="67" t="s">
        <v>71</v>
      </c>
      <c r="L120" s="24"/>
      <c r="M120" s="24"/>
      <c r="N120" s="24"/>
      <c r="O120" s="67" t="s">
        <v>72</v>
      </c>
      <c r="P120" s="24"/>
      <c r="Q120" s="45"/>
      <c r="R120" s="51"/>
      <c r="S120" s="68" t="s">
        <v>71</v>
      </c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24"/>
      <c r="AN120" s="24"/>
      <c r="AO120" s="24"/>
      <c r="AP120" s="24"/>
      <c r="AQ120" s="43">
        <f>COUNTA(E120:AP120)</f>
        <v>4</v>
      </c>
      <c r="AR120" s="24">
        <f t="shared" si="37"/>
        <v>170</v>
      </c>
      <c r="AS120" s="44">
        <f t="shared" si="38"/>
        <v>2.3529411764705882E-2</v>
      </c>
    </row>
    <row r="121" spans="1:45" s="40" customFormat="1" ht="12.75" customHeight="1" x14ac:dyDescent="0.2">
      <c r="A121" s="131"/>
      <c r="B121" s="105"/>
      <c r="C121" s="41" t="s">
        <v>89</v>
      </c>
      <c r="D121" s="50"/>
      <c r="E121" s="51"/>
      <c r="F121" s="24"/>
      <c r="G121" s="67" t="s">
        <v>76</v>
      </c>
      <c r="H121" s="24"/>
      <c r="I121" s="24"/>
      <c r="J121" s="24"/>
      <c r="K121" s="67" t="s">
        <v>71</v>
      </c>
      <c r="L121" s="24"/>
      <c r="M121" s="24"/>
      <c r="N121" s="24"/>
      <c r="O121" s="67" t="s">
        <v>72</v>
      </c>
      <c r="P121" s="24"/>
      <c r="Q121" s="51"/>
      <c r="R121" s="45"/>
      <c r="S121" s="68" t="s">
        <v>71</v>
      </c>
      <c r="T121" s="51"/>
      <c r="U121" s="51"/>
      <c r="V121" s="45"/>
      <c r="W121" s="45"/>
      <c r="X121" s="51"/>
      <c r="Y121" s="45"/>
      <c r="Z121" s="45"/>
      <c r="AA121" s="45"/>
      <c r="AB121" s="51"/>
      <c r="AC121" s="45"/>
      <c r="AD121" s="45"/>
      <c r="AE121" s="51"/>
      <c r="AF121" s="51"/>
      <c r="AG121" s="45"/>
      <c r="AH121" s="45"/>
      <c r="AI121" s="45"/>
      <c r="AJ121" s="51"/>
      <c r="AK121" s="45"/>
      <c r="AL121" s="45"/>
      <c r="AM121" s="24"/>
      <c r="AN121" s="24"/>
      <c r="AO121" s="24"/>
      <c r="AP121" s="24"/>
      <c r="AQ121" s="43">
        <f t="shared" ref="AQ121:AQ157" si="39">COUNTA(E121:AP121)</f>
        <v>4</v>
      </c>
      <c r="AR121" s="24">
        <f t="shared" ref="AR121" si="40">34*5</f>
        <v>170</v>
      </c>
      <c r="AS121" s="44">
        <f t="shared" ref="AS121:AS147" si="41">AQ121/AR121</f>
        <v>2.3529411764705882E-2</v>
      </c>
    </row>
    <row r="122" spans="1:45" s="40" customFormat="1" ht="15" customHeight="1" x14ac:dyDescent="0.2">
      <c r="A122" s="131"/>
      <c r="B122" s="89" t="s">
        <v>48</v>
      </c>
      <c r="C122" s="59" t="s">
        <v>62</v>
      </c>
      <c r="D122" s="50"/>
      <c r="E122" s="51"/>
      <c r="F122" s="24"/>
      <c r="G122" s="67" t="s">
        <v>76</v>
      </c>
      <c r="H122" s="24"/>
      <c r="I122" s="24"/>
      <c r="J122" s="24"/>
      <c r="K122" s="67" t="s">
        <v>71</v>
      </c>
      <c r="L122" s="24"/>
      <c r="M122" s="24"/>
      <c r="N122" s="24"/>
      <c r="O122" s="24"/>
      <c r="P122" s="67" t="s">
        <v>72</v>
      </c>
      <c r="Q122" s="51"/>
      <c r="R122" s="45"/>
      <c r="S122" s="68" t="s">
        <v>71</v>
      </c>
      <c r="T122" s="51"/>
      <c r="U122" s="51"/>
      <c r="V122" s="45"/>
      <c r="W122" s="45"/>
      <c r="X122" s="51"/>
      <c r="Y122" s="45"/>
      <c r="Z122" s="45"/>
      <c r="AA122" s="45"/>
      <c r="AB122" s="51"/>
      <c r="AC122" s="45"/>
      <c r="AD122" s="45"/>
      <c r="AE122" s="51"/>
      <c r="AF122" s="51"/>
      <c r="AG122" s="45"/>
      <c r="AH122" s="45"/>
      <c r="AI122" s="45"/>
      <c r="AJ122" s="51"/>
      <c r="AK122" s="45"/>
      <c r="AL122" s="45"/>
      <c r="AM122" s="24"/>
      <c r="AN122" s="24"/>
      <c r="AO122" s="24"/>
      <c r="AP122" s="24"/>
      <c r="AQ122" s="43">
        <f t="shared" si="39"/>
        <v>4</v>
      </c>
      <c r="AR122" s="24">
        <f>34*4</f>
        <v>136</v>
      </c>
      <c r="AS122" s="44">
        <f t="shared" si="41"/>
        <v>2.9411764705882353E-2</v>
      </c>
    </row>
    <row r="123" spans="1:45" s="40" customFormat="1" ht="15" customHeight="1" x14ac:dyDescent="0.2">
      <c r="A123" s="131"/>
      <c r="B123" s="90"/>
      <c r="C123" s="59" t="s">
        <v>63</v>
      </c>
      <c r="D123" s="50"/>
      <c r="E123" s="51"/>
      <c r="F123" s="24"/>
      <c r="G123" s="67" t="s">
        <v>76</v>
      </c>
      <c r="H123" s="24"/>
      <c r="I123" s="24"/>
      <c r="J123" s="24"/>
      <c r="K123" s="67" t="s">
        <v>71</v>
      </c>
      <c r="L123" s="24"/>
      <c r="M123" s="24"/>
      <c r="N123" s="24"/>
      <c r="O123" s="24"/>
      <c r="P123" s="67" t="s">
        <v>72</v>
      </c>
      <c r="Q123" s="51"/>
      <c r="R123" s="45"/>
      <c r="S123" s="68" t="s">
        <v>71</v>
      </c>
      <c r="T123" s="51"/>
      <c r="U123" s="51"/>
      <c r="V123" s="45"/>
      <c r="W123" s="45"/>
      <c r="X123" s="51"/>
      <c r="Y123" s="45"/>
      <c r="Z123" s="45"/>
      <c r="AA123" s="45"/>
      <c r="AB123" s="51"/>
      <c r="AC123" s="45"/>
      <c r="AD123" s="45"/>
      <c r="AE123" s="51"/>
      <c r="AF123" s="51"/>
      <c r="AG123" s="45"/>
      <c r="AH123" s="45"/>
      <c r="AI123" s="45"/>
      <c r="AJ123" s="51"/>
      <c r="AK123" s="45"/>
      <c r="AL123" s="45"/>
      <c r="AM123" s="24"/>
      <c r="AN123" s="24"/>
      <c r="AO123" s="24"/>
      <c r="AP123" s="24"/>
      <c r="AQ123" s="43">
        <f t="shared" si="39"/>
        <v>4</v>
      </c>
      <c r="AR123" s="24">
        <f t="shared" ref="AR123:AR137" si="42">34*4</f>
        <v>136</v>
      </c>
      <c r="AS123" s="44">
        <f t="shared" si="41"/>
        <v>2.9411764705882353E-2</v>
      </c>
    </row>
    <row r="124" spans="1:45" s="40" customFormat="1" ht="15" customHeight="1" x14ac:dyDescent="0.2">
      <c r="A124" s="131"/>
      <c r="B124" s="90"/>
      <c r="C124" s="59" t="s">
        <v>64</v>
      </c>
      <c r="D124" s="50"/>
      <c r="E124" s="51"/>
      <c r="F124" s="24"/>
      <c r="G124" s="67" t="s">
        <v>76</v>
      </c>
      <c r="H124" s="24"/>
      <c r="I124" s="24"/>
      <c r="J124" s="24"/>
      <c r="K124" s="67" t="s">
        <v>71</v>
      </c>
      <c r="L124" s="24"/>
      <c r="M124" s="24"/>
      <c r="N124" s="24"/>
      <c r="O124" s="24"/>
      <c r="P124" s="67" t="s">
        <v>72</v>
      </c>
      <c r="Q124" s="51"/>
      <c r="R124" s="45"/>
      <c r="S124" s="68" t="s">
        <v>71</v>
      </c>
      <c r="T124" s="51"/>
      <c r="U124" s="51"/>
      <c r="V124" s="45"/>
      <c r="W124" s="45"/>
      <c r="X124" s="51"/>
      <c r="Y124" s="45"/>
      <c r="Z124" s="45"/>
      <c r="AA124" s="45"/>
      <c r="AB124" s="51"/>
      <c r="AC124" s="45"/>
      <c r="AD124" s="45"/>
      <c r="AE124" s="51"/>
      <c r="AF124" s="51"/>
      <c r="AG124" s="45"/>
      <c r="AH124" s="45"/>
      <c r="AI124" s="45"/>
      <c r="AJ124" s="51"/>
      <c r="AK124" s="45"/>
      <c r="AL124" s="45"/>
      <c r="AM124" s="24"/>
      <c r="AN124" s="24"/>
      <c r="AO124" s="24"/>
      <c r="AP124" s="24"/>
      <c r="AQ124" s="43">
        <f t="shared" si="39"/>
        <v>4</v>
      </c>
      <c r="AR124" s="24">
        <f t="shared" si="42"/>
        <v>136</v>
      </c>
      <c r="AS124" s="44">
        <f t="shared" si="41"/>
        <v>2.9411764705882353E-2</v>
      </c>
    </row>
    <row r="125" spans="1:45" s="40" customFormat="1" ht="15" customHeight="1" x14ac:dyDescent="0.2">
      <c r="A125" s="131"/>
      <c r="B125" s="90"/>
      <c r="C125" s="59" t="s">
        <v>84</v>
      </c>
      <c r="D125" s="50"/>
      <c r="E125" s="51"/>
      <c r="F125" s="24"/>
      <c r="G125" s="67" t="s">
        <v>76</v>
      </c>
      <c r="H125" s="24"/>
      <c r="I125" s="24"/>
      <c r="J125" s="24"/>
      <c r="K125" s="67" t="s">
        <v>71</v>
      </c>
      <c r="L125" s="24"/>
      <c r="M125" s="24"/>
      <c r="N125" s="24"/>
      <c r="O125" s="24"/>
      <c r="P125" s="67" t="s">
        <v>72</v>
      </c>
      <c r="Q125" s="51"/>
      <c r="R125" s="45"/>
      <c r="S125" s="68" t="s">
        <v>71</v>
      </c>
      <c r="T125" s="51"/>
      <c r="U125" s="51"/>
      <c r="V125" s="45"/>
      <c r="W125" s="45"/>
      <c r="X125" s="51"/>
      <c r="Y125" s="45"/>
      <c r="Z125" s="45"/>
      <c r="AA125" s="45"/>
      <c r="AB125" s="51"/>
      <c r="AC125" s="45"/>
      <c r="AD125" s="45"/>
      <c r="AE125" s="51"/>
      <c r="AF125" s="51"/>
      <c r="AG125" s="45"/>
      <c r="AH125" s="45"/>
      <c r="AI125" s="45"/>
      <c r="AJ125" s="51"/>
      <c r="AK125" s="45"/>
      <c r="AL125" s="45"/>
      <c r="AM125" s="24"/>
      <c r="AN125" s="24"/>
      <c r="AO125" s="24"/>
      <c r="AP125" s="24"/>
      <c r="AQ125" s="43">
        <f t="shared" si="39"/>
        <v>4</v>
      </c>
      <c r="AR125" s="24">
        <f t="shared" si="42"/>
        <v>136</v>
      </c>
      <c r="AS125" s="44">
        <f t="shared" si="41"/>
        <v>2.9411764705882353E-2</v>
      </c>
    </row>
    <row r="126" spans="1:45" s="40" customFormat="1" ht="15" customHeight="1" x14ac:dyDescent="0.2">
      <c r="A126" s="131"/>
      <c r="B126" s="90"/>
      <c r="C126" s="59" t="s">
        <v>85</v>
      </c>
      <c r="D126" s="50"/>
      <c r="E126" s="51"/>
      <c r="F126" s="24"/>
      <c r="G126" s="67" t="s">
        <v>76</v>
      </c>
      <c r="H126" s="24"/>
      <c r="I126" s="24"/>
      <c r="J126" s="24"/>
      <c r="K126" s="67" t="s">
        <v>71</v>
      </c>
      <c r="L126" s="24"/>
      <c r="M126" s="24"/>
      <c r="N126" s="24"/>
      <c r="O126" s="24"/>
      <c r="P126" s="67" t="s">
        <v>72</v>
      </c>
      <c r="Q126" s="51"/>
      <c r="R126" s="45"/>
      <c r="S126" s="68" t="s">
        <v>71</v>
      </c>
      <c r="T126" s="51"/>
      <c r="U126" s="51"/>
      <c r="V126" s="45"/>
      <c r="W126" s="45"/>
      <c r="X126" s="51"/>
      <c r="Y126" s="45"/>
      <c r="Z126" s="45"/>
      <c r="AA126" s="45"/>
      <c r="AB126" s="51"/>
      <c r="AC126" s="45"/>
      <c r="AD126" s="45"/>
      <c r="AE126" s="51"/>
      <c r="AF126" s="51"/>
      <c r="AG126" s="45"/>
      <c r="AH126" s="45"/>
      <c r="AI126" s="45"/>
      <c r="AJ126" s="51"/>
      <c r="AK126" s="45"/>
      <c r="AL126" s="45"/>
      <c r="AM126" s="24"/>
      <c r="AN126" s="24"/>
      <c r="AO126" s="24"/>
      <c r="AP126" s="24"/>
      <c r="AQ126" s="43">
        <f t="shared" si="39"/>
        <v>4</v>
      </c>
      <c r="AR126" s="24">
        <f t="shared" si="42"/>
        <v>136</v>
      </c>
      <c r="AS126" s="44">
        <f t="shared" si="41"/>
        <v>2.9411764705882353E-2</v>
      </c>
    </row>
    <row r="127" spans="1:45" s="40" customFormat="1" ht="15" customHeight="1" x14ac:dyDescent="0.2">
      <c r="A127" s="131"/>
      <c r="B127" s="90"/>
      <c r="C127" s="59" t="s">
        <v>86</v>
      </c>
      <c r="D127" s="50"/>
      <c r="E127" s="51"/>
      <c r="F127" s="24"/>
      <c r="G127" s="67" t="s">
        <v>76</v>
      </c>
      <c r="H127" s="24"/>
      <c r="I127" s="24"/>
      <c r="J127" s="24"/>
      <c r="K127" s="67" t="s">
        <v>71</v>
      </c>
      <c r="L127" s="24"/>
      <c r="M127" s="24"/>
      <c r="N127" s="24"/>
      <c r="O127" s="24"/>
      <c r="P127" s="67" t="s">
        <v>72</v>
      </c>
      <c r="Q127" s="51"/>
      <c r="R127" s="45"/>
      <c r="S127" s="68" t="s">
        <v>71</v>
      </c>
      <c r="T127" s="51"/>
      <c r="U127" s="51"/>
      <c r="V127" s="45"/>
      <c r="W127" s="45"/>
      <c r="X127" s="51"/>
      <c r="Y127" s="45"/>
      <c r="Z127" s="45"/>
      <c r="AA127" s="45"/>
      <c r="AB127" s="51"/>
      <c r="AC127" s="45"/>
      <c r="AD127" s="45"/>
      <c r="AE127" s="51"/>
      <c r="AF127" s="51"/>
      <c r="AG127" s="45"/>
      <c r="AH127" s="45"/>
      <c r="AI127" s="45"/>
      <c r="AJ127" s="51"/>
      <c r="AK127" s="45"/>
      <c r="AL127" s="45"/>
      <c r="AM127" s="24"/>
      <c r="AN127" s="24"/>
      <c r="AO127" s="24"/>
      <c r="AP127" s="24"/>
      <c r="AQ127" s="43">
        <f t="shared" si="39"/>
        <v>4</v>
      </c>
      <c r="AR127" s="24">
        <f t="shared" si="42"/>
        <v>136</v>
      </c>
      <c r="AS127" s="44">
        <f t="shared" si="41"/>
        <v>2.9411764705882353E-2</v>
      </c>
    </row>
    <row r="128" spans="1:45" s="40" customFormat="1" ht="15" customHeight="1" x14ac:dyDescent="0.2">
      <c r="A128" s="131"/>
      <c r="B128" s="90"/>
      <c r="C128" s="59" t="s">
        <v>87</v>
      </c>
      <c r="D128" s="50"/>
      <c r="E128" s="51"/>
      <c r="F128" s="24"/>
      <c r="G128" s="67" t="s">
        <v>76</v>
      </c>
      <c r="H128" s="24"/>
      <c r="I128" s="24"/>
      <c r="J128" s="24"/>
      <c r="K128" s="67" t="s">
        <v>71</v>
      </c>
      <c r="L128" s="24"/>
      <c r="M128" s="24"/>
      <c r="N128" s="24"/>
      <c r="O128" s="24"/>
      <c r="P128" s="67" t="s">
        <v>72</v>
      </c>
      <c r="Q128" s="51"/>
      <c r="R128" s="45"/>
      <c r="S128" s="68" t="s">
        <v>71</v>
      </c>
      <c r="T128" s="51"/>
      <c r="U128" s="51"/>
      <c r="V128" s="45"/>
      <c r="W128" s="45"/>
      <c r="X128" s="51"/>
      <c r="Y128" s="45"/>
      <c r="Z128" s="45"/>
      <c r="AA128" s="45"/>
      <c r="AB128" s="51"/>
      <c r="AC128" s="45"/>
      <c r="AD128" s="45"/>
      <c r="AE128" s="51"/>
      <c r="AF128" s="51"/>
      <c r="AG128" s="45"/>
      <c r="AH128" s="45"/>
      <c r="AI128" s="45"/>
      <c r="AJ128" s="51"/>
      <c r="AK128" s="45"/>
      <c r="AL128" s="45"/>
      <c r="AM128" s="24"/>
      <c r="AN128" s="24"/>
      <c r="AO128" s="24"/>
      <c r="AP128" s="24"/>
      <c r="AQ128" s="43">
        <f t="shared" si="39"/>
        <v>4</v>
      </c>
      <c r="AR128" s="24">
        <f t="shared" si="42"/>
        <v>136</v>
      </c>
      <c r="AS128" s="44">
        <f t="shared" si="41"/>
        <v>2.9411764705882353E-2</v>
      </c>
    </row>
    <row r="129" spans="1:45" s="40" customFormat="1" ht="15" customHeight="1" x14ac:dyDescent="0.2">
      <c r="A129" s="131"/>
      <c r="B129" s="90"/>
      <c r="C129" s="59" t="s">
        <v>88</v>
      </c>
      <c r="D129" s="50"/>
      <c r="E129" s="51"/>
      <c r="F129" s="45"/>
      <c r="G129" s="67" t="s">
        <v>76</v>
      </c>
      <c r="H129" s="24"/>
      <c r="I129" s="45"/>
      <c r="J129" s="45"/>
      <c r="K129" s="67" t="s">
        <v>71</v>
      </c>
      <c r="L129" s="24"/>
      <c r="M129" s="51"/>
      <c r="N129" s="45"/>
      <c r="O129" s="24"/>
      <c r="P129" s="67" t="s">
        <v>72</v>
      </c>
      <c r="Q129" s="51"/>
      <c r="R129" s="45"/>
      <c r="S129" s="68" t="s">
        <v>71</v>
      </c>
      <c r="T129" s="51"/>
      <c r="U129" s="51"/>
      <c r="V129" s="45"/>
      <c r="W129" s="45"/>
      <c r="X129" s="51"/>
      <c r="Y129" s="45"/>
      <c r="Z129" s="45"/>
      <c r="AA129" s="45"/>
      <c r="AB129" s="24"/>
      <c r="AC129" s="24"/>
      <c r="AD129" s="24"/>
      <c r="AE129" s="51"/>
      <c r="AF129" s="51"/>
      <c r="AG129" s="45"/>
      <c r="AH129" s="45"/>
      <c r="AI129" s="45"/>
      <c r="AJ129" s="51"/>
      <c r="AK129" s="45"/>
      <c r="AL129" s="45"/>
      <c r="AM129" s="24"/>
      <c r="AN129" s="24"/>
      <c r="AO129" s="24"/>
      <c r="AP129" s="24"/>
      <c r="AQ129" s="43">
        <f t="shared" si="39"/>
        <v>4</v>
      </c>
      <c r="AR129" s="24">
        <f t="shared" si="42"/>
        <v>136</v>
      </c>
      <c r="AS129" s="44">
        <f t="shared" si="41"/>
        <v>2.9411764705882353E-2</v>
      </c>
    </row>
    <row r="130" spans="1:45" s="40" customFormat="1" ht="15" customHeight="1" x14ac:dyDescent="0.2">
      <c r="A130" s="131"/>
      <c r="B130" s="105"/>
      <c r="C130" s="59" t="s">
        <v>89</v>
      </c>
      <c r="D130" s="50"/>
      <c r="E130" s="51"/>
      <c r="F130" s="51"/>
      <c r="G130" s="67" t="s">
        <v>76</v>
      </c>
      <c r="H130" s="51"/>
      <c r="I130" s="51"/>
      <c r="J130" s="24"/>
      <c r="K130" s="67" t="s">
        <v>71</v>
      </c>
      <c r="L130" s="24"/>
      <c r="M130" s="51"/>
      <c r="N130" s="51"/>
      <c r="O130" s="24"/>
      <c r="P130" s="67" t="s">
        <v>72</v>
      </c>
      <c r="Q130" s="51"/>
      <c r="R130" s="45"/>
      <c r="S130" s="68" t="s">
        <v>71</v>
      </c>
      <c r="T130" s="51"/>
      <c r="U130" s="51"/>
      <c r="V130" s="45"/>
      <c r="W130" s="45"/>
      <c r="X130" s="51"/>
      <c r="Y130" s="45"/>
      <c r="Z130" s="45"/>
      <c r="AA130" s="45"/>
      <c r="AB130" s="45"/>
      <c r="AC130" s="45"/>
      <c r="AD130" s="51"/>
      <c r="AE130" s="51"/>
      <c r="AF130" s="51"/>
      <c r="AG130" s="51"/>
      <c r="AH130" s="24"/>
      <c r="AI130" s="24"/>
      <c r="AJ130" s="24"/>
      <c r="AK130" s="45"/>
      <c r="AL130" s="45"/>
      <c r="AM130" s="24"/>
      <c r="AN130" s="24"/>
      <c r="AO130" s="24"/>
      <c r="AP130" s="24"/>
      <c r="AQ130" s="43">
        <f t="shared" si="39"/>
        <v>4</v>
      </c>
      <c r="AR130" s="24">
        <f t="shared" si="42"/>
        <v>136</v>
      </c>
      <c r="AS130" s="44">
        <f t="shared" si="41"/>
        <v>2.9411764705882353E-2</v>
      </c>
    </row>
    <row r="131" spans="1:45" s="40" customFormat="1" x14ac:dyDescent="0.2">
      <c r="A131" s="131"/>
      <c r="B131" s="89" t="s">
        <v>49</v>
      </c>
      <c r="C131" s="59" t="s">
        <v>62</v>
      </c>
      <c r="D131" s="50"/>
      <c r="E131" s="51"/>
      <c r="F131" s="64" t="s">
        <v>76</v>
      </c>
      <c r="G131" s="51"/>
      <c r="H131" s="69"/>
      <c r="I131" s="24"/>
      <c r="J131" s="51"/>
      <c r="K131" s="51"/>
      <c r="L131" s="51"/>
      <c r="M131" s="51"/>
      <c r="N131" s="51"/>
      <c r="O131" s="51"/>
      <c r="P131" s="51"/>
      <c r="Q131" s="51"/>
      <c r="R131" s="45"/>
      <c r="S131" s="51"/>
      <c r="T131" s="45"/>
      <c r="U131" s="51"/>
      <c r="V131" s="45"/>
      <c r="W131" s="45"/>
      <c r="X131" s="51"/>
      <c r="Y131" s="45"/>
      <c r="Z131" s="45"/>
      <c r="AA131" s="45"/>
      <c r="AB131" s="45"/>
      <c r="AC131" s="45"/>
      <c r="AD131" s="51"/>
      <c r="AE131" s="51"/>
      <c r="AF131" s="51"/>
      <c r="AG131" s="51"/>
      <c r="AH131" s="24"/>
      <c r="AI131" s="24"/>
      <c r="AJ131" s="24"/>
      <c r="AK131" s="45"/>
      <c r="AL131" s="45"/>
      <c r="AM131" s="24"/>
      <c r="AN131" s="24"/>
      <c r="AO131" s="24"/>
      <c r="AP131" s="24"/>
      <c r="AQ131" s="43">
        <f t="shared" si="39"/>
        <v>1</v>
      </c>
      <c r="AR131" s="24">
        <f t="shared" si="42"/>
        <v>136</v>
      </c>
      <c r="AS131" s="44">
        <f t="shared" si="41"/>
        <v>7.3529411764705881E-3</v>
      </c>
    </row>
    <row r="132" spans="1:45" s="40" customFormat="1" x14ac:dyDescent="0.2">
      <c r="A132" s="131"/>
      <c r="B132" s="90"/>
      <c r="C132" s="59" t="s">
        <v>63</v>
      </c>
      <c r="D132" s="50"/>
      <c r="E132" s="51"/>
      <c r="F132" s="64" t="s">
        <v>76</v>
      </c>
      <c r="G132" s="51"/>
      <c r="H132" s="69"/>
      <c r="I132" s="24"/>
      <c r="J132" s="51"/>
      <c r="K132" s="51"/>
      <c r="L132" s="51"/>
      <c r="M132" s="51"/>
      <c r="N132" s="51"/>
      <c r="O132" s="51"/>
      <c r="P132" s="51"/>
      <c r="Q132" s="51"/>
      <c r="R132" s="45"/>
      <c r="S132" s="45"/>
      <c r="T132" s="45"/>
      <c r="U132" s="51"/>
      <c r="V132" s="45"/>
      <c r="W132" s="45"/>
      <c r="X132" s="51"/>
      <c r="Y132" s="45"/>
      <c r="Z132" s="45"/>
      <c r="AA132" s="45"/>
      <c r="AB132" s="45"/>
      <c r="AC132" s="45"/>
      <c r="AD132" s="51"/>
      <c r="AE132" s="51"/>
      <c r="AF132" s="51"/>
      <c r="AG132" s="51"/>
      <c r="AH132" s="24"/>
      <c r="AI132" s="24"/>
      <c r="AJ132" s="24"/>
      <c r="AK132" s="45"/>
      <c r="AL132" s="45"/>
      <c r="AM132" s="24"/>
      <c r="AN132" s="24"/>
      <c r="AO132" s="24"/>
      <c r="AP132" s="24"/>
      <c r="AQ132" s="43">
        <f t="shared" si="39"/>
        <v>1</v>
      </c>
      <c r="AR132" s="24">
        <f t="shared" si="42"/>
        <v>136</v>
      </c>
      <c r="AS132" s="44">
        <f t="shared" si="41"/>
        <v>7.3529411764705881E-3</v>
      </c>
    </row>
    <row r="133" spans="1:45" s="40" customFormat="1" x14ac:dyDescent="0.2">
      <c r="A133" s="131"/>
      <c r="B133" s="90"/>
      <c r="C133" s="59" t="s">
        <v>64</v>
      </c>
      <c r="D133" s="50"/>
      <c r="E133" s="51"/>
      <c r="F133" s="64" t="s">
        <v>76</v>
      </c>
      <c r="G133" s="51"/>
      <c r="H133" s="69"/>
      <c r="I133" s="24"/>
      <c r="J133" s="51"/>
      <c r="K133" s="51"/>
      <c r="L133" s="51"/>
      <c r="M133" s="51"/>
      <c r="N133" s="51"/>
      <c r="O133" s="51"/>
      <c r="P133" s="51"/>
      <c r="Q133" s="51"/>
      <c r="R133" s="45"/>
      <c r="S133" s="45"/>
      <c r="T133" s="45"/>
      <c r="U133" s="51"/>
      <c r="V133" s="45"/>
      <c r="W133" s="45"/>
      <c r="X133" s="51"/>
      <c r="Y133" s="45"/>
      <c r="Z133" s="45"/>
      <c r="AA133" s="45"/>
      <c r="AB133" s="45"/>
      <c r="AC133" s="45"/>
      <c r="AD133" s="51"/>
      <c r="AE133" s="51"/>
      <c r="AF133" s="51"/>
      <c r="AG133" s="51"/>
      <c r="AH133" s="24"/>
      <c r="AI133" s="24"/>
      <c r="AJ133" s="24"/>
      <c r="AK133" s="45"/>
      <c r="AL133" s="45"/>
      <c r="AM133" s="24"/>
      <c r="AN133" s="24"/>
      <c r="AO133" s="24"/>
      <c r="AP133" s="24"/>
      <c r="AQ133" s="43">
        <f t="shared" si="39"/>
        <v>1</v>
      </c>
      <c r="AR133" s="24">
        <f t="shared" si="42"/>
        <v>136</v>
      </c>
      <c r="AS133" s="44">
        <f t="shared" si="41"/>
        <v>7.3529411764705881E-3</v>
      </c>
    </row>
    <row r="134" spans="1:45" s="40" customFormat="1" x14ac:dyDescent="0.2">
      <c r="A134" s="131"/>
      <c r="B134" s="90"/>
      <c r="C134" s="59" t="s">
        <v>84</v>
      </c>
      <c r="D134" s="50"/>
      <c r="E134" s="51"/>
      <c r="F134" s="64" t="s">
        <v>76</v>
      </c>
      <c r="G134" s="51"/>
      <c r="H134" s="69"/>
      <c r="I134" s="24"/>
      <c r="J134" s="51"/>
      <c r="K134" s="51"/>
      <c r="L134" s="51"/>
      <c r="M134" s="51"/>
      <c r="N134" s="51"/>
      <c r="O134" s="51"/>
      <c r="P134" s="51"/>
      <c r="Q134" s="51"/>
      <c r="R134" s="45"/>
      <c r="S134" s="45"/>
      <c r="T134" s="45"/>
      <c r="U134" s="51"/>
      <c r="V134" s="45"/>
      <c r="W134" s="45"/>
      <c r="X134" s="51"/>
      <c r="Y134" s="45"/>
      <c r="Z134" s="45"/>
      <c r="AA134" s="45"/>
      <c r="AB134" s="45"/>
      <c r="AC134" s="45"/>
      <c r="AD134" s="51"/>
      <c r="AE134" s="51"/>
      <c r="AF134" s="51"/>
      <c r="AG134" s="51"/>
      <c r="AH134" s="24"/>
      <c r="AI134" s="24"/>
      <c r="AJ134" s="24"/>
      <c r="AK134" s="45"/>
      <c r="AL134" s="45"/>
      <c r="AM134" s="24"/>
      <c r="AN134" s="24"/>
      <c r="AO134" s="24"/>
      <c r="AP134" s="24"/>
      <c r="AQ134" s="43">
        <f t="shared" si="39"/>
        <v>1</v>
      </c>
      <c r="AR134" s="24">
        <f t="shared" si="42"/>
        <v>136</v>
      </c>
      <c r="AS134" s="44">
        <f t="shared" si="41"/>
        <v>7.3529411764705881E-3</v>
      </c>
    </row>
    <row r="135" spans="1:45" s="40" customFormat="1" x14ac:dyDescent="0.2">
      <c r="A135" s="131"/>
      <c r="B135" s="90"/>
      <c r="C135" s="59" t="s">
        <v>85</v>
      </c>
      <c r="D135" s="50"/>
      <c r="E135" s="51"/>
      <c r="F135" s="64" t="s">
        <v>76</v>
      </c>
      <c r="G135" s="51"/>
      <c r="H135" s="69"/>
      <c r="I135" s="24"/>
      <c r="J135" s="51"/>
      <c r="K135" s="51"/>
      <c r="L135" s="51"/>
      <c r="M135" s="51"/>
      <c r="N135" s="51"/>
      <c r="O135" s="51"/>
      <c r="P135" s="51"/>
      <c r="Q135" s="51"/>
      <c r="R135" s="45"/>
      <c r="S135" s="45"/>
      <c r="T135" s="45"/>
      <c r="U135" s="51"/>
      <c r="V135" s="45"/>
      <c r="W135" s="45"/>
      <c r="X135" s="51"/>
      <c r="Y135" s="45"/>
      <c r="Z135" s="45"/>
      <c r="AA135" s="45"/>
      <c r="AB135" s="45"/>
      <c r="AC135" s="45"/>
      <c r="AD135" s="51"/>
      <c r="AE135" s="51"/>
      <c r="AF135" s="51"/>
      <c r="AG135" s="51"/>
      <c r="AH135" s="24"/>
      <c r="AI135" s="24"/>
      <c r="AJ135" s="24"/>
      <c r="AK135" s="45"/>
      <c r="AL135" s="45"/>
      <c r="AM135" s="24"/>
      <c r="AN135" s="24"/>
      <c r="AO135" s="24"/>
      <c r="AP135" s="24"/>
      <c r="AQ135" s="43">
        <f t="shared" si="39"/>
        <v>1</v>
      </c>
      <c r="AR135" s="24">
        <f t="shared" si="42"/>
        <v>136</v>
      </c>
      <c r="AS135" s="44">
        <f t="shared" si="41"/>
        <v>7.3529411764705881E-3</v>
      </c>
    </row>
    <row r="136" spans="1:45" s="40" customFormat="1" x14ac:dyDescent="0.2">
      <c r="A136" s="131"/>
      <c r="B136" s="90"/>
      <c r="C136" s="59" t="s">
        <v>86</v>
      </c>
      <c r="D136" s="50"/>
      <c r="E136" s="51"/>
      <c r="F136" s="64" t="s">
        <v>76</v>
      </c>
      <c r="G136" s="51"/>
      <c r="H136" s="69"/>
      <c r="I136" s="24"/>
      <c r="J136" s="51"/>
      <c r="K136" s="51"/>
      <c r="L136" s="51"/>
      <c r="M136" s="51"/>
      <c r="N136" s="51"/>
      <c r="O136" s="51"/>
      <c r="P136" s="51"/>
      <c r="Q136" s="51"/>
      <c r="R136" s="45"/>
      <c r="S136" s="45"/>
      <c r="T136" s="45"/>
      <c r="U136" s="51"/>
      <c r="V136" s="45"/>
      <c r="W136" s="45"/>
      <c r="X136" s="51"/>
      <c r="Y136" s="45"/>
      <c r="Z136" s="45"/>
      <c r="AA136" s="45"/>
      <c r="AB136" s="45"/>
      <c r="AC136" s="45"/>
      <c r="AD136" s="51"/>
      <c r="AE136" s="51"/>
      <c r="AF136" s="51"/>
      <c r="AG136" s="51"/>
      <c r="AH136" s="24"/>
      <c r="AI136" s="24"/>
      <c r="AJ136" s="24"/>
      <c r="AK136" s="45"/>
      <c r="AL136" s="45"/>
      <c r="AM136" s="24"/>
      <c r="AN136" s="24"/>
      <c r="AO136" s="24"/>
      <c r="AP136" s="24"/>
      <c r="AQ136" s="43">
        <f t="shared" si="39"/>
        <v>1</v>
      </c>
      <c r="AR136" s="24">
        <f t="shared" si="42"/>
        <v>136</v>
      </c>
      <c r="AS136" s="44">
        <f t="shared" si="41"/>
        <v>7.3529411764705881E-3</v>
      </c>
    </row>
    <row r="137" spans="1:45" s="40" customFormat="1" x14ac:dyDescent="0.2">
      <c r="A137" s="131"/>
      <c r="B137" s="90"/>
      <c r="C137" s="59" t="s">
        <v>87</v>
      </c>
      <c r="D137" s="50"/>
      <c r="E137" s="51"/>
      <c r="F137" s="64" t="s">
        <v>76</v>
      </c>
      <c r="G137" s="51"/>
      <c r="H137" s="69"/>
      <c r="I137" s="24"/>
      <c r="J137" s="51"/>
      <c r="K137" s="51"/>
      <c r="L137" s="51"/>
      <c r="M137" s="51"/>
      <c r="N137" s="51"/>
      <c r="O137" s="51"/>
      <c r="P137" s="51"/>
      <c r="Q137" s="51"/>
      <c r="R137" s="45"/>
      <c r="S137" s="45"/>
      <c r="T137" s="45"/>
      <c r="U137" s="51"/>
      <c r="V137" s="45"/>
      <c r="W137" s="45"/>
      <c r="X137" s="51"/>
      <c r="Y137" s="45"/>
      <c r="Z137" s="45"/>
      <c r="AA137" s="45"/>
      <c r="AB137" s="45"/>
      <c r="AC137" s="45"/>
      <c r="AD137" s="51"/>
      <c r="AE137" s="51"/>
      <c r="AF137" s="51"/>
      <c r="AG137" s="51"/>
      <c r="AH137" s="24"/>
      <c r="AI137" s="24"/>
      <c r="AJ137" s="24"/>
      <c r="AK137" s="45"/>
      <c r="AL137" s="45"/>
      <c r="AM137" s="24"/>
      <c r="AN137" s="24"/>
      <c r="AO137" s="24"/>
      <c r="AP137" s="24"/>
      <c r="AQ137" s="43">
        <f t="shared" si="39"/>
        <v>1</v>
      </c>
      <c r="AR137" s="24">
        <f t="shared" si="42"/>
        <v>136</v>
      </c>
      <c r="AS137" s="44">
        <f t="shared" si="41"/>
        <v>7.3529411764705881E-3</v>
      </c>
    </row>
    <row r="138" spans="1:45" ht="12.75" customHeight="1" x14ac:dyDescent="0.2">
      <c r="A138" s="131"/>
      <c r="B138" s="90"/>
      <c r="C138" s="59" t="s">
        <v>88</v>
      </c>
      <c r="D138" s="50"/>
      <c r="E138" s="51"/>
      <c r="F138" s="64" t="s">
        <v>76</v>
      </c>
      <c r="G138" s="45"/>
      <c r="H138" s="69"/>
      <c r="I138" s="51"/>
      <c r="J138" s="51"/>
      <c r="K138" s="45"/>
      <c r="L138" s="45"/>
      <c r="M138" s="51"/>
      <c r="N138" s="45"/>
      <c r="O138" s="45"/>
      <c r="P138" s="45"/>
      <c r="Q138" s="51"/>
      <c r="R138" s="45"/>
      <c r="S138" s="45"/>
      <c r="T138" s="45"/>
      <c r="U138" s="51"/>
      <c r="V138" s="45"/>
      <c r="W138" s="45"/>
      <c r="X138" s="51"/>
      <c r="Y138" s="45"/>
      <c r="Z138" s="45"/>
      <c r="AA138" s="45"/>
      <c r="AB138" s="45"/>
      <c r="AC138" s="45"/>
      <c r="AD138" s="51"/>
      <c r="AE138" s="51"/>
      <c r="AF138" s="51"/>
      <c r="AG138" s="51"/>
      <c r="AH138" s="24"/>
      <c r="AI138" s="24"/>
      <c r="AJ138" s="24"/>
      <c r="AK138" s="45"/>
      <c r="AL138" s="45"/>
      <c r="AM138" s="24"/>
      <c r="AN138" s="24"/>
      <c r="AO138" s="24"/>
      <c r="AP138" s="24"/>
      <c r="AQ138" s="43">
        <f t="shared" si="39"/>
        <v>1</v>
      </c>
      <c r="AR138" s="24">
        <f t="shared" ref="AR138:AR139" si="43">34*4</f>
        <v>136</v>
      </c>
      <c r="AS138" s="44">
        <f t="shared" si="41"/>
        <v>7.3529411764705881E-3</v>
      </c>
    </row>
    <row r="139" spans="1:45" ht="12.75" customHeight="1" x14ac:dyDescent="0.2">
      <c r="A139" s="131"/>
      <c r="B139" s="105"/>
      <c r="C139" s="59" t="s">
        <v>89</v>
      </c>
      <c r="D139" s="50"/>
      <c r="E139" s="51"/>
      <c r="F139" s="64" t="s">
        <v>76</v>
      </c>
      <c r="G139" s="24"/>
      <c r="H139" s="69"/>
      <c r="I139" s="51"/>
      <c r="J139" s="51"/>
      <c r="K139" s="45"/>
      <c r="L139" s="45"/>
      <c r="M139" s="51"/>
      <c r="N139" s="45"/>
      <c r="O139" s="45"/>
      <c r="P139" s="45"/>
      <c r="Q139" s="51"/>
      <c r="R139" s="45"/>
      <c r="S139" s="45"/>
      <c r="T139" s="45"/>
      <c r="U139" s="51"/>
      <c r="V139" s="45"/>
      <c r="W139" s="45"/>
      <c r="X139" s="51"/>
      <c r="Y139" s="45"/>
      <c r="Z139" s="45"/>
      <c r="AA139" s="45"/>
      <c r="AB139" s="45"/>
      <c r="AC139" s="45"/>
      <c r="AD139" s="51"/>
      <c r="AE139" s="51"/>
      <c r="AF139" s="51"/>
      <c r="AG139" s="51"/>
      <c r="AH139" s="24"/>
      <c r="AI139" s="24"/>
      <c r="AJ139" s="24"/>
      <c r="AK139" s="45"/>
      <c r="AL139" s="45"/>
      <c r="AM139" s="24"/>
      <c r="AN139" s="24"/>
      <c r="AO139" s="24"/>
      <c r="AP139" s="24"/>
      <c r="AQ139" s="43">
        <f t="shared" si="39"/>
        <v>1</v>
      </c>
      <c r="AR139" s="24">
        <f t="shared" si="43"/>
        <v>136</v>
      </c>
      <c r="AS139" s="44">
        <f t="shared" si="41"/>
        <v>7.3529411764705881E-3</v>
      </c>
    </row>
    <row r="140" spans="1:45" ht="12.75" customHeight="1" x14ac:dyDescent="0.2">
      <c r="A140" s="131"/>
      <c r="B140" s="89" t="s">
        <v>50</v>
      </c>
      <c r="C140" s="59" t="s">
        <v>62</v>
      </c>
      <c r="D140" s="50"/>
      <c r="E140" s="51"/>
      <c r="F140" s="45"/>
      <c r="G140" s="45"/>
      <c r="H140" s="69"/>
      <c r="I140" s="68" t="s">
        <v>76</v>
      </c>
      <c r="J140" s="69"/>
      <c r="K140" s="45"/>
      <c r="L140" s="45"/>
      <c r="M140" s="51"/>
      <c r="N140" s="45"/>
      <c r="O140" s="45"/>
      <c r="P140" s="45"/>
      <c r="Q140" s="64" t="s">
        <v>72</v>
      </c>
      <c r="R140" s="45"/>
      <c r="S140" s="45"/>
      <c r="T140" s="45"/>
      <c r="U140" s="51"/>
      <c r="V140" s="45"/>
      <c r="W140" s="45"/>
      <c r="X140" s="51"/>
      <c r="Y140" s="45"/>
      <c r="Z140" s="45"/>
      <c r="AA140" s="45"/>
      <c r="AB140" s="45"/>
      <c r="AC140" s="45"/>
      <c r="AD140" s="45"/>
      <c r="AE140" s="51"/>
      <c r="AF140" s="51"/>
      <c r="AG140" s="24"/>
      <c r="AH140" s="24"/>
      <c r="AI140" s="24"/>
      <c r="AJ140" s="24"/>
      <c r="AK140" s="45"/>
      <c r="AL140" s="45"/>
      <c r="AM140" s="24"/>
      <c r="AN140" s="24"/>
      <c r="AO140" s="24"/>
      <c r="AP140" s="24"/>
      <c r="AQ140" s="43">
        <f t="shared" si="39"/>
        <v>2</v>
      </c>
      <c r="AR140" s="24">
        <f>34*2</f>
        <v>68</v>
      </c>
      <c r="AS140" s="44">
        <f t="shared" si="41"/>
        <v>2.9411764705882353E-2</v>
      </c>
    </row>
    <row r="141" spans="1:45" ht="12.75" customHeight="1" x14ac:dyDescent="0.2">
      <c r="A141" s="131"/>
      <c r="B141" s="90"/>
      <c r="C141" s="59" t="s">
        <v>63</v>
      </c>
      <c r="D141" s="50"/>
      <c r="E141" s="51"/>
      <c r="F141" s="45"/>
      <c r="G141" s="45"/>
      <c r="H141" s="45"/>
      <c r="I141" s="68" t="s">
        <v>76</v>
      </c>
      <c r="J141" s="69"/>
      <c r="K141" s="45"/>
      <c r="L141" s="45"/>
      <c r="M141" s="51"/>
      <c r="N141" s="45"/>
      <c r="O141" s="45"/>
      <c r="P141" s="45"/>
      <c r="Q141" s="64" t="s">
        <v>72</v>
      </c>
      <c r="R141" s="45"/>
      <c r="S141" s="45"/>
      <c r="T141" s="45"/>
      <c r="U141" s="51"/>
      <c r="V141" s="45"/>
      <c r="W141" s="45"/>
      <c r="X141" s="51"/>
      <c r="Y141" s="45"/>
      <c r="Z141" s="45"/>
      <c r="AA141" s="45"/>
      <c r="AB141" s="45"/>
      <c r="AC141" s="45"/>
      <c r="AD141" s="45"/>
      <c r="AE141" s="51"/>
      <c r="AF141" s="51"/>
      <c r="AG141" s="24"/>
      <c r="AH141" s="24"/>
      <c r="AI141" s="24"/>
      <c r="AJ141" s="24"/>
      <c r="AK141" s="45"/>
      <c r="AL141" s="45"/>
      <c r="AM141" s="24"/>
      <c r="AN141" s="24"/>
      <c r="AO141" s="24"/>
      <c r="AP141" s="24"/>
      <c r="AQ141" s="43">
        <f t="shared" si="39"/>
        <v>2</v>
      </c>
      <c r="AR141" s="24">
        <f t="shared" ref="AR141:AR155" si="44">34*2</f>
        <v>68</v>
      </c>
      <c r="AS141" s="44">
        <f t="shared" si="41"/>
        <v>2.9411764705882353E-2</v>
      </c>
    </row>
    <row r="142" spans="1:45" ht="12.75" customHeight="1" x14ac:dyDescent="0.2">
      <c r="A142" s="131"/>
      <c r="B142" s="90"/>
      <c r="C142" s="59" t="s">
        <v>64</v>
      </c>
      <c r="D142" s="50"/>
      <c r="E142" s="51"/>
      <c r="F142" s="45"/>
      <c r="G142" s="45"/>
      <c r="H142" s="45"/>
      <c r="I142" s="68" t="s">
        <v>76</v>
      </c>
      <c r="J142" s="69"/>
      <c r="K142" s="45"/>
      <c r="L142" s="45"/>
      <c r="M142" s="51"/>
      <c r="N142" s="45"/>
      <c r="O142" s="45"/>
      <c r="P142" s="45"/>
      <c r="Q142" s="64" t="s">
        <v>72</v>
      </c>
      <c r="R142" s="45"/>
      <c r="S142" s="45"/>
      <c r="T142" s="45"/>
      <c r="U142" s="51"/>
      <c r="V142" s="45"/>
      <c r="W142" s="45"/>
      <c r="X142" s="51"/>
      <c r="Y142" s="45"/>
      <c r="Z142" s="45"/>
      <c r="AA142" s="45"/>
      <c r="AB142" s="45"/>
      <c r="AC142" s="45"/>
      <c r="AD142" s="45"/>
      <c r="AE142" s="51"/>
      <c r="AF142" s="51"/>
      <c r="AG142" s="24"/>
      <c r="AH142" s="24"/>
      <c r="AI142" s="24"/>
      <c r="AJ142" s="24"/>
      <c r="AK142" s="45"/>
      <c r="AL142" s="45"/>
      <c r="AM142" s="24"/>
      <c r="AN142" s="24"/>
      <c r="AO142" s="24"/>
      <c r="AP142" s="24"/>
      <c r="AQ142" s="43">
        <f t="shared" si="39"/>
        <v>2</v>
      </c>
      <c r="AR142" s="24">
        <f t="shared" si="44"/>
        <v>68</v>
      </c>
      <c r="AS142" s="44">
        <f t="shared" si="41"/>
        <v>2.9411764705882353E-2</v>
      </c>
    </row>
    <row r="143" spans="1:45" ht="12.75" customHeight="1" x14ac:dyDescent="0.2">
      <c r="A143" s="131"/>
      <c r="B143" s="90"/>
      <c r="C143" s="59" t="s">
        <v>84</v>
      </c>
      <c r="D143" s="50"/>
      <c r="E143" s="51"/>
      <c r="F143" s="45"/>
      <c r="G143" s="45"/>
      <c r="H143" s="45"/>
      <c r="I143" s="68" t="s">
        <v>76</v>
      </c>
      <c r="J143" s="69"/>
      <c r="K143" s="45"/>
      <c r="L143" s="45"/>
      <c r="M143" s="51"/>
      <c r="N143" s="45"/>
      <c r="O143" s="45"/>
      <c r="P143" s="45"/>
      <c r="Q143" s="64" t="s">
        <v>72</v>
      </c>
      <c r="R143" s="45"/>
      <c r="S143" s="45"/>
      <c r="T143" s="45"/>
      <c r="U143" s="51"/>
      <c r="V143" s="45"/>
      <c r="W143" s="45"/>
      <c r="X143" s="51"/>
      <c r="Y143" s="45"/>
      <c r="Z143" s="45"/>
      <c r="AA143" s="45"/>
      <c r="AB143" s="45"/>
      <c r="AC143" s="45"/>
      <c r="AD143" s="45"/>
      <c r="AE143" s="51"/>
      <c r="AF143" s="51"/>
      <c r="AG143" s="24"/>
      <c r="AH143" s="24"/>
      <c r="AI143" s="24"/>
      <c r="AJ143" s="24"/>
      <c r="AK143" s="45"/>
      <c r="AL143" s="45"/>
      <c r="AM143" s="24"/>
      <c r="AN143" s="24"/>
      <c r="AO143" s="24"/>
      <c r="AP143" s="24"/>
      <c r="AQ143" s="43">
        <f t="shared" si="39"/>
        <v>2</v>
      </c>
      <c r="AR143" s="24">
        <f t="shared" si="44"/>
        <v>68</v>
      </c>
      <c r="AS143" s="44">
        <f t="shared" si="41"/>
        <v>2.9411764705882353E-2</v>
      </c>
    </row>
    <row r="144" spans="1:45" ht="12.75" customHeight="1" x14ac:dyDescent="0.2">
      <c r="A144" s="131"/>
      <c r="B144" s="90"/>
      <c r="C144" s="59" t="s">
        <v>85</v>
      </c>
      <c r="D144" s="50"/>
      <c r="E144" s="51"/>
      <c r="F144" s="45"/>
      <c r="G144" s="45"/>
      <c r="H144" s="45"/>
      <c r="I144" s="68" t="s">
        <v>76</v>
      </c>
      <c r="J144" s="69"/>
      <c r="K144" s="45"/>
      <c r="L144" s="45"/>
      <c r="M144" s="51"/>
      <c r="N144" s="45"/>
      <c r="O144" s="45"/>
      <c r="P144" s="45"/>
      <c r="Q144" s="64" t="s">
        <v>72</v>
      </c>
      <c r="R144" s="45"/>
      <c r="S144" s="45"/>
      <c r="T144" s="45"/>
      <c r="U144" s="51"/>
      <c r="V144" s="45"/>
      <c r="W144" s="45"/>
      <c r="X144" s="51"/>
      <c r="Y144" s="45"/>
      <c r="Z144" s="45"/>
      <c r="AA144" s="45"/>
      <c r="AB144" s="45"/>
      <c r="AC144" s="45"/>
      <c r="AD144" s="45"/>
      <c r="AE144" s="51"/>
      <c r="AF144" s="51"/>
      <c r="AG144" s="24"/>
      <c r="AH144" s="24"/>
      <c r="AI144" s="24"/>
      <c r="AJ144" s="24"/>
      <c r="AK144" s="45"/>
      <c r="AL144" s="45"/>
      <c r="AM144" s="24"/>
      <c r="AN144" s="24"/>
      <c r="AO144" s="24"/>
      <c r="AP144" s="24"/>
      <c r="AQ144" s="43">
        <f t="shared" si="39"/>
        <v>2</v>
      </c>
      <c r="AR144" s="24">
        <f t="shared" si="44"/>
        <v>68</v>
      </c>
      <c r="AS144" s="44">
        <f t="shared" si="41"/>
        <v>2.9411764705882353E-2</v>
      </c>
    </row>
    <row r="145" spans="1:45" ht="12.75" customHeight="1" x14ac:dyDescent="0.2">
      <c r="A145" s="131"/>
      <c r="B145" s="90"/>
      <c r="C145" s="59" t="s">
        <v>86</v>
      </c>
      <c r="D145" s="50"/>
      <c r="E145" s="51"/>
      <c r="F145" s="45"/>
      <c r="G145" s="45"/>
      <c r="H145" s="45"/>
      <c r="I145" s="68" t="s">
        <v>76</v>
      </c>
      <c r="J145" s="69"/>
      <c r="K145" s="45"/>
      <c r="L145" s="45"/>
      <c r="M145" s="51"/>
      <c r="N145" s="45"/>
      <c r="O145" s="45"/>
      <c r="P145" s="45"/>
      <c r="Q145" s="64" t="s">
        <v>72</v>
      </c>
      <c r="R145" s="45"/>
      <c r="S145" s="45"/>
      <c r="T145" s="45"/>
      <c r="U145" s="51"/>
      <c r="V145" s="45"/>
      <c r="W145" s="45"/>
      <c r="X145" s="51"/>
      <c r="Y145" s="45"/>
      <c r="Z145" s="45"/>
      <c r="AA145" s="45"/>
      <c r="AB145" s="45"/>
      <c r="AC145" s="45"/>
      <c r="AD145" s="45"/>
      <c r="AE145" s="51"/>
      <c r="AF145" s="51"/>
      <c r="AG145" s="24"/>
      <c r="AH145" s="24"/>
      <c r="AI145" s="24"/>
      <c r="AJ145" s="24"/>
      <c r="AK145" s="45"/>
      <c r="AL145" s="45"/>
      <c r="AM145" s="24"/>
      <c r="AN145" s="24"/>
      <c r="AO145" s="24"/>
      <c r="AP145" s="24"/>
      <c r="AQ145" s="43">
        <f t="shared" si="39"/>
        <v>2</v>
      </c>
      <c r="AR145" s="24">
        <f t="shared" si="44"/>
        <v>68</v>
      </c>
      <c r="AS145" s="44">
        <f t="shared" si="41"/>
        <v>2.9411764705882353E-2</v>
      </c>
    </row>
    <row r="146" spans="1:45" ht="12.75" customHeight="1" x14ac:dyDescent="0.2">
      <c r="A146" s="131"/>
      <c r="B146" s="90"/>
      <c r="C146" s="59" t="s">
        <v>87</v>
      </c>
      <c r="D146" s="50"/>
      <c r="E146" s="51"/>
      <c r="F146" s="45"/>
      <c r="G146" s="45"/>
      <c r="H146" s="45"/>
      <c r="I146" s="68" t="s">
        <v>76</v>
      </c>
      <c r="J146" s="69"/>
      <c r="K146" s="45"/>
      <c r="L146" s="45"/>
      <c r="M146" s="51"/>
      <c r="N146" s="45"/>
      <c r="O146" s="45"/>
      <c r="P146" s="45"/>
      <c r="Q146" s="64" t="s">
        <v>72</v>
      </c>
      <c r="R146" s="45"/>
      <c r="S146" s="45"/>
      <c r="T146" s="45"/>
      <c r="U146" s="51"/>
      <c r="V146" s="45"/>
      <c r="W146" s="45"/>
      <c r="X146" s="51"/>
      <c r="Y146" s="45"/>
      <c r="Z146" s="45"/>
      <c r="AA146" s="45"/>
      <c r="AB146" s="45"/>
      <c r="AC146" s="45"/>
      <c r="AD146" s="45"/>
      <c r="AE146" s="51"/>
      <c r="AF146" s="51"/>
      <c r="AG146" s="24"/>
      <c r="AH146" s="24"/>
      <c r="AI146" s="24"/>
      <c r="AJ146" s="24"/>
      <c r="AK146" s="45"/>
      <c r="AL146" s="45"/>
      <c r="AM146" s="24"/>
      <c r="AN146" s="24"/>
      <c r="AO146" s="24"/>
      <c r="AP146" s="24"/>
      <c r="AQ146" s="43">
        <f t="shared" si="39"/>
        <v>2</v>
      </c>
      <c r="AR146" s="24">
        <f t="shared" si="44"/>
        <v>68</v>
      </c>
      <c r="AS146" s="44">
        <f t="shared" si="41"/>
        <v>2.9411764705882353E-2</v>
      </c>
    </row>
    <row r="147" spans="1:45" ht="12.75" customHeight="1" x14ac:dyDescent="0.2">
      <c r="A147" s="131"/>
      <c r="B147" s="90"/>
      <c r="C147" s="59" t="s">
        <v>88</v>
      </c>
      <c r="D147" s="50"/>
      <c r="E147" s="51"/>
      <c r="F147" s="45"/>
      <c r="G147" s="45"/>
      <c r="H147" s="45"/>
      <c r="I147" s="68" t="s">
        <v>76</v>
      </c>
      <c r="J147" s="69"/>
      <c r="K147" s="45"/>
      <c r="L147" s="45"/>
      <c r="M147" s="51"/>
      <c r="N147" s="45"/>
      <c r="O147" s="45"/>
      <c r="P147" s="45"/>
      <c r="Q147" s="64" t="s">
        <v>72</v>
      </c>
      <c r="R147" s="45"/>
      <c r="S147" s="45"/>
      <c r="T147" s="45"/>
      <c r="U147" s="51"/>
      <c r="V147" s="45"/>
      <c r="W147" s="45"/>
      <c r="X147" s="51"/>
      <c r="Y147" s="45"/>
      <c r="Z147" s="45"/>
      <c r="AA147" s="45"/>
      <c r="AB147" s="51"/>
      <c r="AC147" s="45"/>
      <c r="AD147" s="24"/>
      <c r="AE147" s="51"/>
      <c r="AF147" s="51"/>
      <c r="AG147" s="45"/>
      <c r="AH147" s="45"/>
      <c r="AI147" s="24"/>
      <c r="AJ147" s="51"/>
      <c r="AK147" s="45"/>
      <c r="AL147" s="45"/>
      <c r="AM147" s="24"/>
      <c r="AN147" s="24"/>
      <c r="AO147" s="24"/>
      <c r="AP147" s="24"/>
      <c r="AQ147" s="43">
        <f t="shared" si="39"/>
        <v>2</v>
      </c>
      <c r="AR147" s="24">
        <f t="shared" si="44"/>
        <v>68</v>
      </c>
      <c r="AS147" s="44">
        <f t="shared" si="41"/>
        <v>2.9411764705882353E-2</v>
      </c>
    </row>
    <row r="148" spans="1:45" ht="12.75" customHeight="1" x14ac:dyDescent="0.2">
      <c r="A148" s="131"/>
      <c r="B148" s="105"/>
      <c r="C148" s="59" t="s">
        <v>89</v>
      </c>
      <c r="D148" s="50"/>
      <c r="E148" s="51"/>
      <c r="F148" s="45"/>
      <c r="G148" s="45"/>
      <c r="H148" s="45"/>
      <c r="I148" s="68" t="s">
        <v>76</v>
      </c>
      <c r="J148" s="69"/>
      <c r="K148" s="45"/>
      <c r="L148" s="45"/>
      <c r="M148" s="51"/>
      <c r="N148" s="45"/>
      <c r="O148" s="45"/>
      <c r="P148" s="45"/>
      <c r="Q148" s="64" t="s">
        <v>72</v>
      </c>
      <c r="R148" s="45"/>
      <c r="S148" s="45"/>
      <c r="T148" s="45"/>
      <c r="U148" s="51"/>
      <c r="V148" s="45"/>
      <c r="W148" s="45"/>
      <c r="X148" s="51"/>
      <c r="Y148" s="45"/>
      <c r="Z148" s="45"/>
      <c r="AA148" s="45"/>
      <c r="AB148" s="51"/>
      <c r="AC148" s="45"/>
      <c r="AD148" s="24"/>
      <c r="AE148" s="51"/>
      <c r="AF148" s="51"/>
      <c r="AG148" s="45"/>
      <c r="AH148" s="45"/>
      <c r="AI148" s="24"/>
      <c r="AJ148" s="51"/>
      <c r="AK148" s="45"/>
      <c r="AL148" s="45"/>
      <c r="AM148" s="24"/>
      <c r="AN148" s="24"/>
      <c r="AO148" s="24"/>
      <c r="AP148" s="24"/>
      <c r="AQ148" s="43">
        <f t="shared" si="39"/>
        <v>2</v>
      </c>
      <c r="AR148" s="24">
        <f t="shared" si="44"/>
        <v>68</v>
      </c>
      <c r="AS148" s="44">
        <f>AQ148/AR148</f>
        <v>2.9411764705882353E-2</v>
      </c>
    </row>
    <row r="149" spans="1:45" ht="12.75" customHeight="1" x14ac:dyDescent="0.2">
      <c r="A149" s="131"/>
      <c r="B149" s="132" t="s">
        <v>83</v>
      </c>
      <c r="C149" s="59" t="s">
        <v>62</v>
      </c>
      <c r="D149" s="50"/>
      <c r="E149" s="51"/>
      <c r="F149" s="45"/>
      <c r="G149" s="45"/>
      <c r="H149" s="64" t="s">
        <v>76</v>
      </c>
      <c r="I149" s="51"/>
      <c r="J149" s="45"/>
      <c r="K149" s="45"/>
      <c r="L149" s="45"/>
      <c r="M149" s="51"/>
      <c r="N149" s="45"/>
      <c r="O149" s="45"/>
      <c r="P149" s="45"/>
      <c r="Q149" s="51"/>
      <c r="R149" s="64" t="s">
        <v>71</v>
      </c>
      <c r="S149" s="45"/>
      <c r="T149" s="45"/>
      <c r="U149" s="51"/>
      <c r="V149" s="45"/>
      <c r="W149" s="45"/>
      <c r="X149" s="51"/>
      <c r="Y149" s="45"/>
      <c r="Z149" s="45"/>
      <c r="AA149" s="45"/>
      <c r="AB149" s="51"/>
      <c r="AC149" s="45"/>
      <c r="AD149" s="24"/>
      <c r="AE149" s="51"/>
      <c r="AF149" s="51"/>
      <c r="AG149" s="45"/>
      <c r="AH149" s="45"/>
      <c r="AI149" s="24"/>
      <c r="AJ149" s="51"/>
      <c r="AK149" s="45"/>
      <c r="AL149" s="45"/>
      <c r="AM149" s="24"/>
      <c r="AN149" s="24"/>
      <c r="AO149" s="24"/>
      <c r="AP149" s="24"/>
      <c r="AQ149" s="43">
        <f t="shared" si="39"/>
        <v>2</v>
      </c>
      <c r="AR149" s="24">
        <f t="shared" si="44"/>
        <v>68</v>
      </c>
      <c r="AS149" s="44">
        <f>AQ149/AR149</f>
        <v>2.9411764705882353E-2</v>
      </c>
    </row>
    <row r="150" spans="1:45" ht="12.75" customHeight="1" x14ac:dyDescent="0.2">
      <c r="A150" s="131"/>
      <c r="B150" s="133"/>
      <c r="C150" s="59" t="s">
        <v>63</v>
      </c>
      <c r="D150" s="50"/>
      <c r="E150" s="51"/>
      <c r="F150" s="45"/>
      <c r="G150" s="45"/>
      <c r="H150" s="64" t="s">
        <v>76</v>
      </c>
      <c r="I150" s="51"/>
      <c r="J150" s="45"/>
      <c r="K150" s="45"/>
      <c r="L150" s="45"/>
      <c r="M150" s="51"/>
      <c r="N150" s="45"/>
      <c r="O150" s="45"/>
      <c r="P150" s="45"/>
      <c r="Q150" s="51"/>
      <c r="R150" s="64" t="s">
        <v>71</v>
      </c>
      <c r="S150" s="45"/>
      <c r="T150" s="45"/>
      <c r="U150" s="51"/>
      <c r="V150" s="45"/>
      <c r="W150" s="45"/>
      <c r="X150" s="51"/>
      <c r="Y150" s="45"/>
      <c r="Z150" s="45"/>
      <c r="AA150" s="45"/>
      <c r="AB150" s="51"/>
      <c r="AC150" s="45"/>
      <c r="AD150" s="24"/>
      <c r="AE150" s="51"/>
      <c r="AF150" s="51"/>
      <c r="AG150" s="45"/>
      <c r="AH150" s="45"/>
      <c r="AI150" s="24"/>
      <c r="AJ150" s="51"/>
      <c r="AK150" s="45"/>
      <c r="AL150" s="45"/>
      <c r="AM150" s="24"/>
      <c r="AN150" s="24"/>
      <c r="AO150" s="24"/>
      <c r="AP150" s="24"/>
      <c r="AQ150" s="43">
        <f t="shared" si="39"/>
        <v>2</v>
      </c>
      <c r="AR150" s="24">
        <f t="shared" si="44"/>
        <v>68</v>
      </c>
      <c r="AS150" s="44">
        <f t="shared" ref="AS150:AS155" si="45">AQ150/AR150</f>
        <v>2.9411764705882353E-2</v>
      </c>
    </row>
    <row r="151" spans="1:45" ht="12.75" customHeight="1" x14ac:dyDescent="0.2">
      <c r="A151" s="131"/>
      <c r="B151" s="133"/>
      <c r="C151" s="59" t="s">
        <v>64</v>
      </c>
      <c r="D151" s="50"/>
      <c r="E151" s="51"/>
      <c r="F151" s="45"/>
      <c r="G151" s="45"/>
      <c r="H151" s="64" t="s">
        <v>76</v>
      </c>
      <c r="I151" s="51"/>
      <c r="J151" s="45"/>
      <c r="K151" s="45"/>
      <c r="L151" s="45"/>
      <c r="M151" s="51"/>
      <c r="N151" s="45"/>
      <c r="O151" s="45"/>
      <c r="P151" s="45"/>
      <c r="Q151" s="51"/>
      <c r="R151" s="64" t="s">
        <v>71</v>
      </c>
      <c r="S151" s="45"/>
      <c r="T151" s="45"/>
      <c r="U151" s="51"/>
      <c r="V151" s="45"/>
      <c r="W151" s="45"/>
      <c r="X151" s="51"/>
      <c r="Y151" s="45"/>
      <c r="Z151" s="45"/>
      <c r="AA151" s="45"/>
      <c r="AB151" s="51"/>
      <c r="AC151" s="45"/>
      <c r="AD151" s="24"/>
      <c r="AE151" s="51"/>
      <c r="AF151" s="51"/>
      <c r="AG151" s="45"/>
      <c r="AH151" s="45"/>
      <c r="AI151" s="24"/>
      <c r="AJ151" s="51"/>
      <c r="AK151" s="45"/>
      <c r="AL151" s="45"/>
      <c r="AM151" s="24"/>
      <c r="AN151" s="24"/>
      <c r="AO151" s="24"/>
      <c r="AP151" s="24"/>
      <c r="AQ151" s="43">
        <f t="shared" si="39"/>
        <v>2</v>
      </c>
      <c r="AR151" s="24">
        <f t="shared" si="44"/>
        <v>68</v>
      </c>
      <c r="AS151" s="44">
        <f t="shared" si="45"/>
        <v>2.9411764705882353E-2</v>
      </c>
    </row>
    <row r="152" spans="1:45" ht="12.75" customHeight="1" x14ac:dyDescent="0.2">
      <c r="A152" s="131"/>
      <c r="B152" s="133"/>
      <c r="C152" s="59" t="s">
        <v>84</v>
      </c>
      <c r="D152" s="50"/>
      <c r="E152" s="51"/>
      <c r="F152" s="45"/>
      <c r="G152" s="45"/>
      <c r="H152" s="64" t="s">
        <v>76</v>
      </c>
      <c r="I152" s="51"/>
      <c r="J152" s="45"/>
      <c r="K152" s="45"/>
      <c r="L152" s="45"/>
      <c r="M152" s="51"/>
      <c r="N152" s="45"/>
      <c r="O152" s="45"/>
      <c r="P152" s="45"/>
      <c r="Q152" s="51"/>
      <c r="R152" s="64" t="s">
        <v>71</v>
      </c>
      <c r="S152" s="45"/>
      <c r="T152" s="45"/>
      <c r="U152" s="51"/>
      <c r="V152" s="45"/>
      <c r="W152" s="45"/>
      <c r="X152" s="51"/>
      <c r="Y152" s="45"/>
      <c r="Z152" s="45"/>
      <c r="AA152" s="45"/>
      <c r="AB152" s="51"/>
      <c r="AC152" s="45"/>
      <c r="AD152" s="24"/>
      <c r="AE152" s="51"/>
      <c r="AF152" s="51"/>
      <c r="AG152" s="45"/>
      <c r="AH152" s="45"/>
      <c r="AI152" s="24"/>
      <c r="AJ152" s="51"/>
      <c r="AK152" s="45"/>
      <c r="AL152" s="45"/>
      <c r="AM152" s="24"/>
      <c r="AN152" s="24"/>
      <c r="AO152" s="24"/>
      <c r="AP152" s="24"/>
      <c r="AQ152" s="43">
        <f t="shared" si="39"/>
        <v>2</v>
      </c>
      <c r="AR152" s="24">
        <f t="shared" si="44"/>
        <v>68</v>
      </c>
      <c r="AS152" s="44">
        <f t="shared" si="45"/>
        <v>2.9411764705882353E-2</v>
      </c>
    </row>
    <row r="153" spans="1:45" ht="12.75" customHeight="1" x14ac:dyDescent="0.2">
      <c r="A153" s="131"/>
      <c r="B153" s="133"/>
      <c r="C153" s="59" t="s">
        <v>85</v>
      </c>
      <c r="D153" s="50"/>
      <c r="E153" s="51"/>
      <c r="F153" s="45"/>
      <c r="G153" s="45"/>
      <c r="H153" s="64" t="s">
        <v>76</v>
      </c>
      <c r="I153" s="51"/>
      <c r="J153" s="45"/>
      <c r="K153" s="45"/>
      <c r="L153" s="45"/>
      <c r="M153" s="51"/>
      <c r="N153" s="45"/>
      <c r="O153" s="45"/>
      <c r="P153" s="45"/>
      <c r="Q153" s="51"/>
      <c r="R153" s="64" t="s">
        <v>71</v>
      </c>
      <c r="S153" s="45"/>
      <c r="T153" s="45"/>
      <c r="U153" s="51"/>
      <c r="V153" s="45"/>
      <c r="W153" s="45"/>
      <c r="X153" s="51"/>
      <c r="Y153" s="45"/>
      <c r="Z153" s="45"/>
      <c r="AA153" s="45"/>
      <c r="AB153" s="51"/>
      <c r="AC153" s="45"/>
      <c r="AD153" s="24"/>
      <c r="AE153" s="51"/>
      <c r="AF153" s="51"/>
      <c r="AG153" s="45"/>
      <c r="AH153" s="45"/>
      <c r="AI153" s="24"/>
      <c r="AJ153" s="51"/>
      <c r="AK153" s="45"/>
      <c r="AL153" s="45"/>
      <c r="AM153" s="24"/>
      <c r="AN153" s="24"/>
      <c r="AO153" s="24"/>
      <c r="AP153" s="24"/>
      <c r="AQ153" s="43">
        <f t="shared" si="39"/>
        <v>2</v>
      </c>
      <c r="AR153" s="24">
        <f t="shared" si="44"/>
        <v>68</v>
      </c>
      <c r="AS153" s="44">
        <f t="shared" si="45"/>
        <v>2.9411764705882353E-2</v>
      </c>
    </row>
    <row r="154" spans="1:45" ht="12.75" customHeight="1" x14ac:dyDescent="0.2">
      <c r="A154" s="131"/>
      <c r="B154" s="133"/>
      <c r="C154" s="59" t="s">
        <v>86</v>
      </c>
      <c r="D154" s="50"/>
      <c r="E154" s="51"/>
      <c r="F154" s="45"/>
      <c r="G154" s="45"/>
      <c r="H154" s="64" t="s">
        <v>76</v>
      </c>
      <c r="I154" s="51"/>
      <c r="J154" s="45"/>
      <c r="K154" s="45"/>
      <c r="L154" s="45"/>
      <c r="M154" s="51"/>
      <c r="N154" s="45"/>
      <c r="O154" s="45"/>
      <c r="P154" s="45"/>
      <c r="Q154" s="51"/>
      <c r="R154" s="64" t="s">
        <v>71</v>
      </c>
      <c r="S154" s="45"/>
      <c r="T154" s="45"/>
      <c r="U154" s="51"/>
      <c r="V154" s="45"/>
      <c r="W154" s="45"/>
      <c r="X154" s="51"/>
      <c r="Y154" s="45"/>
      <c r="Z154" s="45"/>
      <c r="AA154" s="45"/>
      <c r="AB154" s="51"/>
      <c r="AC154" s="45"/>
      <c r="AD154" s="24"/>
      <c r="AE154" s="51"/>
      <c r="AF154" s="51"/>
      <c r="AG154" s="45"/>
      <c r="AH154" s="45"/>
      <c r="AI154" s="24"/>
      <c r="AJ154" s="51"/>
      <c r="AK154" s="45"/>
      <c r="AL154" s="45"/>
      <c r="AM154" s="24"/>
      <c r="AN154" s="24"/>
      <c r="AO154" s="24"/>
      <c r="AP154" s="24"/>
      <c r="AQ154" s="43">
        <f t="shared" si="39"/>
        <v>2</v>
      </c>
      <c r="AR154" s="24">
        <f t="shared" si="44"/>
        <v>68</v>
      </c>
      <c r="AS154" s="44">
        <f t="shared" si="45"/>
        <v>2.9411764705882353E-2</v>
      </c>
    </row>
    <row r="155" spans="1:45" ht="12.75" customHeight="1" x14ac:dyDescent="0.2">
      <c r="A155" s="131"/>
      <c r="B155" s="133"/>
      <c r="C155" s="59" t="s">
        <v>87</v>
      </c>
      <c r="D155" s="50"/>
      <c r="E155" s="51"/>
      <c r="F155" s="45"/>
      <c r="G155" s="45"/>
      <c r="H155" s="64" t="s">
        <v>76</v>
      </c>
      <c r="I155" s="51"/>
      <c r="J155" s="45"/>
      <c r="K155" s="45"/>
      <c r="L155" s="45"/>
      <c r="M155" s="51"/>
      <c r="N155" s="45"/>
      <c r="O155" s="45"/>
      <c r="P155" s="45"/>
      <c r="Q155" s="51"/>
      <c r="R155" s="64" t="s">
        <v>71</v>
      </c>
      <c r="S155" s="45"/>
      <c r="T155" s="45"/>
      <c r="U155" s="51"/>
      <c r="V155" s="45"/>
      <c r="W155" s="45"/>
      <c r="X155" s="51"/>
      <c r="Y155" s="45"/>
      <c r="Z155" s="45"/>
      <c r="AA155" s="45"/>
      <c r="AB155" s="51"/>
      <c r="AC155" s="45"/>
      <c r="AD155" s="24"/>
      <c r="AE155" s="51"/>
      <c r="AF155" s="51"/>
      <c r="AG155" s="45"/>
      <c r="AH155" s="45"/>
      <c r="AI155" s="24"/>
      <c r="AJ155" s="51"/>
      <c r="AK155" s="45"/>
      <c r="AL155" s="45"/>
      <c r="AM155" s="24"/>
      <c r="AN155" s="24"/>
      <c r="AO155" s="24"/>
      <c r="AP155" s="24"/>
      <c r="AQ155" s="43">
        <f t="shared" si="39"/>
        <v>2</v>
      </c>
      <c r="AR155" s="24">
        <f t="shared" si="44"/>
        <v>68</v>
      </c>
      <c r="AS155" s="44">
        <f t="shared" si="45"/>
        <v>2.9411764705882353E-2</v>
      </c>
    </row>
    <row r="156" spans="1:45" ht="12.75" customHeight="1" x14ac:dyDescent="0.2">
      <c r="A156" s="131"/>
      <c r="B156" s="133"/>
      <c r="C156" s="59" t="s">
        <v>88</v>
      </c>
      <c r="D156" s="50"/>
      <c r="E156" s="51"/>
      <c r="F156" s="45"/>
      <c r="G156" s="45"/>
      <c r="H156" s="64" t="s">
        <v>76</v>
      </c>
      <c r="I156" s="51"/>
      <c r="J156" s="45"/>
      <c r="K156" s="45"/>
      <c r="L156" s="45"/>
      <c r="M156" s="51"/>
      <c r="N156" s="45"/>
      <c r="O156" s="45"/>
      <c r="P156" s="45"/>
      <c r="Q156" s="51"/>
      <c r="R156" s="64" t="s">
        <v>71</v>
      </c>
      <c r="S156" s="45"/>
      <c r="T156" s="45"/>
      <c r="U156" s="51"/>
      <c r="V156" s="45"/>
      <c r="W156" s="45"/>
      <c r="X156" s="51"/>
      <c r="Y156" s="45"/>
      <c r="Z156" s="45"/>
      <c r="AA156" s="45"/>
      <c r="AB156" s="51"/>
      <c r="AC156" s="45"/>
      <c r="AD156" s="24"/>
      <c r="AE156" s="51"/>
      <c r="AF156" s="51"/>
      <c r="AG156" s="45"/>
      <c r="AH156" s="45"/>
      <c r="AI156" s="24"/>
      <c r="AJ156" s="51"/>
      <c r="AK156" s="45"/>
      <c r="AL156" s="45"/>
      <c r="AM156" s="24"/>
      <c r="AN156" s="24"/>
      <c r="AO156" s="24"/>
      <c r="AP156" s="24"/>
      <c r="AQ156" s="43">
        <f t="shared" si="39"/>
        <v>2</v>
      </c>
      <c r="AR156" s="24">
        <f t="shared" ref="AR156:AR157" si="46">34*2</f>
        <v>68</v>
      </c>
      <c r="AS156" s="44">
        <f>AQ156/AR156</f>
        <v>2.9411764705882353E-2</v>
      </c>
    </row>
    <row r="157" spans="1:45" ht="12.75" customHeight="1" x14ac:dyDescent="0.2">
      <c r="A157" s="131"/>
      <c r="B157" s="134"/>
      <c r="C157" s="59" t="s">
        <v>89</v>
      </c>
      <c r="D157" s="50"/>
      <c r="E157" s="51"/>
      <c r="F157" s="45"/>
      <c r="G157" s="45"/>
      <c r="H157" s="64" t="s">
        <v>76</v>
      </c>
      <c r="I157" s="51"/>
      <c r="J157" s="45"/>
      <c r="K157" s="45"/>
      <c r="L157" s="45"/>
      <c r="M157" s="51"/>
      <c r="N157" s="45"/>
      <c r="O157" s="45"/>
      <c r="P157" s="45"/>
      <c r="Q157" s="51"/>
      <c r="R157" s="64" t="s">
        <v>71</v>
      </c>
      <c r="S157" s="45"/>
      <c r="T157" s="45"/>
      <c r="U157" s="51"/>
      <c r="V157" s="45"/>
      <c r="W157" s="45"/>
      <c r="X157" s="51"/>
      <c r="Y157" s="45"/>
      <c r="Z157" s="45"/>
      <c r="AA157" s="45"/>
      <c r="AB157" s="51"/>
      <c r="AC157" s="45"/>
      <c r="AD157" s="24"/>
      <c r="AE157" s="51"/>
      <c r="AF157" s="51"/>
      <c r="AG157" s="45"/>
      <c r="AH157" s="45"/>
      <c r="AI157" s="24"/>
      <c r="AJ157" s="51"/>
      <c r="AK157" s="45"/>
      <c r="AL157" s="45"/>
      <c r="AM157" s="24"/>
      <c r="AN157" s="24"/>
      <c r="AO157" s="24"/>
      <c r="AP157" s="24"/>
      <c r="AQ157" s="43">
        <f t="shared" si="39"/>
        <v>2</v>
      </c>
      <c r="AR157" s="24">
        <f t="shared" si="46"/>
        <v>68</v>
      </c>
      <c r="AS157" s="44">
        <f>AQ157/AR157</f>
        <v>2.9411764705882353E-2</v>
      </c>
    </row>
    <row r="158" spans="1:45" ht="12.75" customHeight="1" x14ac:dyDescent="0.2">
      <c r="A158" s="131"/>
      <c r="B158" s="89" t="s">
        <v>51</v>
      </c>
      <c r="C158" s="59" t="s">
        <v>62</v>
      </c>
      <c r="D158" s="50"/>
      <c r="E158" s="68" t="s">
        <v>76</v>
      </c>
      <c r="F158" s="69"/>
      <c r="G158" s="45"/>
      <c r="H158" s="45"/>
      <c r="I158" s="51"/>
      <c r="J158" s="45"/>
      <c r="K158" s="45"/>
      <c r="L158" s="45"/>
      <c r="M158" s="51"/>
      <c r="N158" s="45"/>
      <c r="O158" s="45"/>
      <c r="P158" s="45"/>
      <c r="Q158" s="51"/>
      <c r="R158" s="45"/>
      <c r="S158" s="45"/>
      <c r="T158" s="45"/>
      <c r="U158" s="51"/>
      <c r="V158" s="45"/>
      <c r="W158" s="45"/>
      <c r="X158" s="51"/>
      <c r="Y158" s="45"/>
      <c r="Z158" s="45"/>
      <c r="AA158" s="24"/>
      <c r="AB158" s="51"/>
      <c r="AC158" s="45"/>
      <c r="AD158" s="45"/>
      <c r="AE158" s="51"/>
      <c r="AF158" s="51"/>
      <c r="AG158" s="45"/>
      <c r="AH158" s="45"/>
      <c r="AI158" s="45"/>
      <c r="AJ158" s="24"/>
      <c r="AK158" s="45"/>
      <c r="AL158" s="45"/>
      <c r="AM158" s="24"/>
      <c r="AN158" s="24"/>
      <c r="AO158" s="24"/>
      <c r="AP158" s="24"/>
      <c r="AQ158" s="43">
        <f t="shared" ref="AQ158:AQ193" si="47">COUNTA(E158:AP158)</f>
        <v>1</v>
      </c>
      <c r="AR158" s="24">
        <f>34*1</f>
        <v>34</v>
      </c>
      <c r="AS158" s="44">
        <f>AQ158/AR158</f>
        <v>2.9411764705882353E-2</v>
      </c>
    </row>
    <row r="159" spans="1:45" ht="12.75" customHeight="1" x14ac:dyDescent="0.2">
      <c r="A159" s="131"/>
      <c r="B159" s="90"/>
      <c r="C159" s="59" t="s">
        <v>63</v>
      </c>
      <c r="D159" s="50"/>
      <c r="E159" s="68" t="s">
        <v>76</v>
      </c>
      <c r="F159" s="69"/>
      <c r="G159" s="45"/>
      <c r="H159" s="45"/>
      <c r="I159" s="51"/>
      <c r="J159" s="45"/>
      <c r="K159" s="45"/>
      <c r="L159" s="45"/>
      <c r="M159" s="51"/>
      <c r="N159" s="45"/>
      <c r="O159" s="45"/>
      <c r="P159" s="45"/>
      <c r="Q159" s="51"/>
      <c r="R159" s="45"/>
      <c r="S159" s="45"/>
      <c r="T159" s="45"/>
      <c r="U159" s="51"/>
      <c r="V159" s="45"/>
      <c r="W159" s="45"/>
      <c r="X159" s="51"/>
      <c r="Y159" s="45"/>
      <c r="Z159" s="45"/>
      <c r="AA159" s="24"/>
      <c r="AB159" s="51"/>
      <c r="AC159" s="45"/>
      <c r="AD159" s="45"/>
      <c r="AE159" s="51"/>
      <c r="AF159" s="51"/>
      <c r="AG159" s="45"/>
      <c r="AH159" s="45"/>
      <c r="AI159" s="45"/>
      <c r="AJ159" s="24"/>
      <c r="AK159" s="45"/>
      <c r="AL159" s="45"/>
      <c r="AM159" s="24"/>
      <c r="AN159" s="24"/>
      <c r="AO159" s="24"/>
      <c r="AP159" s="24"/>
      <c r="AQ159" s="43">
        <f t="shared" si="47"/>
        <v>1</v>
      </c>
      <c r="AR159" s="24">
        <f t="shared" ref="AR159:AR174" si="48">34*1</f>
        <v>34</v>
      </c>
      <c r="AS159" s="44">
        <f t="shared" ref="AS159:AS174" si="49">AQ159/AR159</f>
        <v>2.9411764705882353E-2</v>
      </c>
    </row>
    <row r="160" spans="1:45" ht="12.75" customHeight="1" x14ac:dyDescent="0.2">
      <c r="A160" s="131"/>
      <c r="B160" s="90"/>
      <c r="C160" s="59" t="s">
        <v>64</v>
      </c>
      <c r="D160" s="50"/>
      <c r="E160" s="68" t="s">
        <v>76</v>
      </c>
      <c r="F160" s="69"/>
      <c r="G160" s="45"/>
      <c r="H160" s="45"/>
      <c r="I160" s="51"/>
      <c r="J160" s="45"/>
      <c r="K160" s="45"/>
      <c r="L160" s="45"/>
      <c r="M160" s="51"/>
      <c r="N160" s="45"/>
      <c r="O160" s="45"/>
      <c r="P160" s="45"/>
      <c r="Q160" s="51"/>
      <c r="R160" s="45"/>
      <c r="S160" s="45"/>
      <c r="T160" s="45"/>
      <c r="U160" s="51"/>
      <c r="V160" s="45"/>
      <c r="W160" s="45"/>
      <c r="X160" s="51"/>
      <c r="Y160" s="45"/>
      <c r="Z160" s="45"/>
      <c r="AA160" s="24"/>
      <c r="AB160" s="51"/>
      <c r="AC160" s="45"/>
      <c r="AD160" s="45"/>
      <c r="AE160" s="51"/>
      <c r="AF160" s="51"/>
      <c r="AG160" s="45"/>
      <c r="AH160" s="45"/>
      <c r="AI160" s="45"/>
      <c r="AJ160" s="24"/>
      <c r="AK160" s="45"/>
      <c r="AL160" s="45"/>
      <c r="AM160" s="24"/>
      <c r="AN160" s="24"/>
      <c r="AO160" s="24"/>
      <c r="AP160" s="24"/>
      <c r="AQ160" s="43">
        <f t="shared" si="47"/>
        <v>1</v>
      </c>
      <c r="AR160" s="24">
        <f t="shared" si="48"/>
        <v>34</v>
      </c>
      <c r="AS160" s="44">
        <f t="shared" si="49"/>
        <v>2.9411764705882353E-2</v>
      </c>
    </row>
    <row r="161" spans="1:45" ht="12.75" customHeight="1" x14ac:dyDescent="0.2">
      <c r="A161" s="131"/>
      <c r="B161" s="90"/>
      <c r="C161" s="59" t="s">
        <v>84</v>
      </c>
      <c r="D161" s="50"/>
      <c r="E161" s="68" t="s">
        <v>76</v>
      </c>
      <c r="F161" s="69"/>
      <c r="G161" s="45"/>
      <c r="H161" s="45"/>
      <c r="I161" s="51"/>
      <c r="J161" s="45"/>
      <c r="K161" s="45"/>
      <c r="L161" s="45"/>
      <c r="M161" s="51"/>
      <c r="N161" s="45"/>
      <c r="O161" s="45"/>
      <c r="P161" s="45"/>
      <c r="Q161" s="51"/>
      <c r="R161" s="45"/>
      <c r="S161" s="45"/>
      <c r="T161" s="45"/>
      <c r="U161" s="51"/>
      <c r="V161" s="45"/>
      <c r="W161" s="45"/>
      <c r="X161" s="51"/>
      <c r="Y161" s="45"/>
      <c r="Z161" s="45"/>
      <c r="AA161" s="24"/>
      <c r="AB161" s="51"/>
      <c r="AC161" s="45"/>
      <c r="AD161" s="45"/>
      <c r="AE161" s="51"/>
      <c r="AF161" s="51"/>
      <c r="AG161" s="45"/>
      <c r="AH161" s="45"/>
      <c r="AI161" s="45"/>
      <c r="AJ161" s="24"/>
      <c r="AK161" s="45"/>
      <c r="AL161" s="45"/>
      <c r="AM161" s="24"/>
      <c r="AN161" s="24"/>
      <c r="AO161" s="24"/>
      <c r="AP161" s="24"/>
      <c r="AQ161" s="43">
        <f t="shared" si="47"/>
        <v>1</v>
      </c>
      <c r="AR161" s="24">
        <f t="shared" si="48"/>
        <v>34</v>
      </c>
      <c r="AS161" s="44">
        <f t="shared" si="49"/>
        <v>2.9411764705882353E-2</v>
      </c>
    </row>
    <row r="162" spans="1:45" ht="12.75" customHeight="1" x14ac:dyDescent="0.2">
      <c r="A162" s="131"/>
      <c r="B162" s="90"/>
      <c r="C162" s="59" t="s">
        <v>85</v>
      </c>
      <c r="D162" s="50"/>
      <c r="E162" s="68" t="s">
        <v>76</v>
      </c>
      <c r="F162" s="69"/>
      <c r="G162" s="45"/>
      <c r="H162" s="45"/>
      <c r="I162" s="51"/>
      <c r="J162" s="45"/>
      <c r="K162" s="45"/>
      <c r="L162" s="45"/>
      <c r="M162" s="51"/>
      <c r="N162" s="45"/>
      <c r="O162" s="45"/>
      <c r="P162" s="45"/>
      <c r="Q162" s="51"/>
      <c r="R162" s="45"/>
      <c r="S162" s="45"/>
      <c r="T162" s="45"/>
      <c r="U162" s="51"/>
      <c r="V162" s="45"/>
      <c r="W162" s="45"/>
      <c r="X162" s="51"/>
      <c r="Y162" s="45"/>
      <c r="Z162" s="45"/>
      <c r="AA162" s="24"/>
      <c r="AB162" s="51"/>
      <c r="AC162" s="45"/>
      <c r="AD162" s="45"/>
      <c r="AE162" s="51"/>
      <c r="AF162" s="51"/>
      <c r="AG162" s="45"/>
      <c r="AH162" s="45"/>
      <c r="AI162" s="45"/>
      <c r="AJ162" s="24"/>
      <c r="AK162" s="45"/>
      <c r="AL162" s="45"/>
      <c r="AM162" s="24"/>
      <c r="AN162" s="24"/>
      <c r="AO162" s="24"/>
      <c r="AP162" s="24"/>
      <c r="AQ162" s="43">
        <f t="shared" si="47"/>
        <v>1</v>
      </c>
      <c r="AR162" s="24">
        <f t="shared" si="48"/>
        <v>34</v>
      </c>
      <c r="AS162" s="44">
        <f t="shared" si="49"/>
        <v>2.9411764705882353E-2</v>
      </c>
    </row>
    <row r="163" spans="1:45" ht="12.75" customHeight="1" x14ac:dyDescent="0.2">
      <c r="A163" s="131"/>
      <c r="B163" s="90"/>
      <c r="C163" s="59" t="s">
        <v>86</v>
      </c>
      <c r="D163" s="50"/>
      <c r="E163" s="68" t="s">
        <v>76</v>
      </c>
      <c r="F163" s="69"/>
      <c r="G163" s="45"/>
      <c r="H163" s="45"/>
      <c r="I163" s="51"/>
      <c r="J163" s="45"/>
      <c r="K163" s="45"/>
      <c r="L163" s="45"/>
      <c r="M163" s="51"/>
      <c r="N163" s="45"/>
      <c r="O163" s="45"/>
      <c r="P163" s="45"/>
      <c r="Q163" s="51"/>
      <c r="R163" s="45"/>
      <c r="S163" s="45"/>
      <c r="T163" s="45"/>
      <c r="U163" s="51"/>
      <c r="V163" s="45"/>
      <c r="W163" s="45"/>
      <c r="X163" s="51"/>
      <c r="Y163" s="45"/>
      <c r="Z163" s="45"/>
      <c r="AA163" s="24"/>
      <c r="AB163" s="51"/>
      <c r="AC163" s="45"/>
      <c r="AD163" s="45"/>
      <c r="AE163" s="51"/>
      <c r="AF163" s="51"/>
      <c r="AG163" s="45"/>
      <c r="AH163" s="45"/>
      <c r="AI163" s="45"/>
      <c r="AJ163" s="24"/>
      <c r="AK163" s="45"/>
      <c r="AL163" s="45"/>
      <c r="AM163" s="24"/>
      <c r="AN163" s="24"/>
      <c r="AO163" s="24"/>
      <c r="AP163" s="24"/>
      <c r="AQ163" s="43">
        <f t="shared" si="47"/>
        <v>1</v>
      </c>
      <c r="AR163" s="24">
        <f t="shared" si="48"/>
        <v>34</v>
      </c>
      <c r="AS163" s="44">
        <f t="shared" si="49"/>
        <v>2.9411764705882353E-2</v>
      </c>
    </row>
    <row r="164" spans="1:45" ht="12.75" customHeight="1" x14ac:dyDescent="0.2">
      <c r="A164" s="131"/>
      <c r="B164" s="90"/>
      <c r="C164" s="59" t="s">
        <v>87</v>
      </c>
      <c r="D164" s="50"/>
      <c r="E164" s="68" t="s">
        <v>76</v>
      </c>
      <c r="F164" s="69"/>
      <c r="G164" s="45"/>
      <c r="H164" s="45"/>
      <c r="I164" s="51"/>
      <c r="J164" s="45"/>
      <c r="K164" s="45"/>
      <c r="L164" s="45"/>
      <c r="M164" s="51"/>
      <c r="N164" s="45"/>
      <c r="O164" s="45"/>
      <c r="P164" s="45"/>
      <c r="Q164" s="51"/>
      <c r="R164" s="45"/>
      <c r="S164" s="45"/>
      <c r="T164" s="45"/>
      <c r="U164" s="51"/>
      <c r="V164" s="45"/>
      <c r="W164" s="45"/>
      <c r="X164" s="51"/>
      <c r="Y164" s="45"/>
      <c r="Z164" s="45"/>
      <c r="AA164" s="24"/>
      <c r="AB164" s="51"/>
      <c r="AC164" s="45"/>
      <c r="AD164" s="45"/>
      <c r="AE164" s="51"/>
      <c r="AF164" s="51"/>
      <c r="AG164" s="45"/>
      <c r="AH164" s="45"/>
      <c r="AI164" s="45"/>
      <c r="AJ164" s="24"/>
      <c r="AK164" s="45"/>
      <c r="AL164" s="45"/>
      <c r="AM164" s="24"/>
      <c r="AN164" s="24"/>
      <c r="AO164" s="24"/>
      <c r="AP164" s="24"/>
      <c r="AQ164" s="43">
        <f t="shared" si="47"/>
        <v>1</v>
      </c>
      <c r="AR164" s="24">
        <f t="shared" si="48"/>
        <v>34</v>
      </c>
      <c r="AS164" s="44">
        <f t="shared" si="49"/>
        <v>2.9411764705882353E-2</v>
      </c>
    </row>
    <row r="165" spans="1:45" ht="12.75" customHeight="1" x14ac:dyDescent="0.2">
      <c r="A165" s="131"/>
      <c r="B165" s="90"/>
      <c r="C165" s="59" t="s">
        <v>88</v>
      </c>
      <c r="D165" s="51"/>
      <c r="E165" s="68" t="s">
        <v>76</v>
      </c>
      <c r="F165" s="69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24"/>
      <c r="AN165" s="24"/>
      <c r="AO165" s="24"/>
      <c r="AP165" s="24"/>
      <c r="AQ165" s="43">
        <f t="shared" si="47"/>
        <v>1</v>
      </c>
      <c r="AR165" s="24">
        <f t="shared" si="48"/>
        <v>34</v>
      </c>
      <c r="AS165" s="44">
        <f t="shared" si="49"/>
        <v>2.9411764705882353E-2</v>
      </c>
    </row>
    <row r="166" spans="1:45" ht="15.75" customHeight="1" x14ac:dyDescent="0.2">
      <c r="A166" s="131"/>
      <c r="B166" s="105"/>
      <c r="C166" s="59" t="s">
        <v>89</v>
      </c>
      <c r="D166" s="52"/>
      <c r="E166" s="68" t="s">
        <v>76</v>
      </c>
      <c r="F166" s="69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43">
        <f t="shared" si="47"/>
        <v>1</v>
      </c>
      <c r="AR166" s="24">
        <f t="shared" si="48"/>
        <v>34</v>
      </c>
      <c r="AS166" s="44">
        <f t="shared" si="49"/>
        <v>2.9411764705882353E-2</v>
      </c>
    </row>
    <row r="167" spans="1:45" ht="12.75" customHeight="1" x14ac:dyDescent="0.2">
      <c r="A167" s="131"/>
      <c r="B167" s="89" t="s">
        <v>52</v>
      </c>
      <c r="C167" s="59" t="s">
        <v>62</v>
      </c>
      <c r="D167" s="54"/>
      <c r="E167" s="51"/>
      <c r="F167" s="68" t="s">
        <v>76</v>
      </c>
      <c r="G167" s="51"/>
      <c r="H167" s="51"/>
      <c r="I167" s="7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43">
        <f t="shared" si="47"/>
        <v>1</v>
      </c>
      <c r="AR167" s="24">
        <f t="shared" si="48"/>
        <v>34</v>
      </c>
      <c r="AS167" s="44">
        <f t="shared" si="49"/>
        <v>2.9411764705882353E-2</v>
      </c>
    </row>
    <row r="168" spans="1:45" ht="12.75" customHeight="1" x14ac:dyDescent="0.2">
      <c r="A168" s="131"/>
      <c r="B168" s="90"/>
      <c r="C168" s="59" t="s">
        <v>63</v>
      </c>
      <c r="D168" s="54"/>
      <c r="E168" s="51"/>
      <c r="F168" s="68" t="s">
        <v>76</v>
      </c>
      <c r="G168" s="51"/>
      <c r="H168" s="51"/>
      <c r="I168" s="7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43">
        <f t="shared" si="47"/>
        <v>1</v>
      </c>
      <c r="AR168" s="24">
        <f t="shared" si="48"/>
        <v>34</v>
      </c>
      <c r="AS168" s="44">
        <f t="shared" si="49"/>
        <v>2.9411764705882353E-2</v>
      </c>
    </row>
    <row r="169" spans="1:45" ht="12.75" customHeight="1" x14ac:dyDescent="0.2">
      <c r="A169" s="131"/>
      <c r="B169" s="90"/>
      <c r="C169" s="59" t="s">
        <v>64</v>
      </c>
      <c r="D169" s="54"/>
      <c r="E169" s="51"/>
      <c r="F169" s="68" t="s">
        <v>76</v>
      </c>
      <c r="G169" s="51"/>
      <c r="H169" s="51"/>
      <c r="I169" s="7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43">
        <f t="shared" si="47"/>
        <v>1</v>
      </c>
      <c r="AR169" s="24">
        <f t="shared" si="48"/>
        <v>34</v>
      </c>
      <c r="AS169" s="44">
        <f t="shared" si="49"/>
        <v>2.9411764705882353E-2</v>
      </c>
    </row>
    <row r="170" spans="1:45" ht="12.75" customHeight="1" x14ac:dyDescent="0.2">
      <c r="A170" s="131"/>
      <c r="B170" s="90"/>
      <c r="C170" s="59" t="s">
        <v>84</v>
      </c>
      <c r="D170" s="54"/>
      <c r="E170" s="51"/>
      <c r="F170" s="68" t="s">
        <v>76</v>
      </c>
      <c r="G170" s="51"/>
      <c r="H170" s="51"/>
      <c r="I170" s="7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43">
        <f t="shared" si="47"/>
        <v>1</v>
      </c>
      <c r="AR170" s="24">
        <f t="shared" si="48"/>
        <v>34</v>
      </c>
      <c r="AS170" s="44">
        <f t="shared" si="49"/>
        <v>2.9411764705882353E-2</v>
      </c>
    </row>
    <row r="171" spans="1:45" ht="12.75" customHeight="1" x14ac:dyDescent="0.2">
      <c r="A171" s="131"/>
      <c r="B171" s="90"/>
      <c r="C171" s="59" t="s">
        <v>85</v>
      </c>
      <c r="D171" s="54"/>
      <c r="E171" s="51"/>
      <c r="F171" s="68" t="s">
        <v>76</v>
      </c>
      <c r="G171" s="51"/>
      <c r="H171" s="51"/>
      <c r="I171" s="7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43">
        <f t="shared" si="47"/>
        <v>1</v>
      </c>
      <c r="AR171" s="24">
        <f t="shared" si="48"/>
        <v>34</v>
      </c>
      <c r="AS171" s="44">
        <f t="shared" si="49"/>
        <v>2.9411764705882353E-2</v>
      </c>
    </row>
    <row r="172" spans="1:45" ht="12.75" customHeight="1" x14ac:dyDescent="0.2">
      <c r="A172" s="131"/>
      <c r="B172" s="90"/>
      <c r="C172" s="59" t="s">
        <v>86</v>
      </c>
      <c r="D172" s="54"/>
      <c r="E172" s="51"/>
      <c r="F172" s="68" t="s">
        <v>76</v>
      </c>
      <c r="G172" s="51"/>
      <c r="H172" s="51"/>
      <c r="I172" s="7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43">
        <f t="shared" si="47"/>
        <v>1</v>
      </c>
      <c r="AR172" s="24">
        <f t="shared" si="48"/>
        <v>34</v>
      </c>
      <c r="AS172" s="44">
        <f t="shared" si="49"/>
        <v>2.9411764705882353E-2</v>
      </c>
    </row>
    <row r="173" spans="1:45" ht="12.75" customHeight="1" x14ac:dyDescent="0.2">
      <c r="A173" s="131"/>
      <c r="B173" s="90"/>
      <c r="C173" s="59" t="s">
        <v>87</v>
      </c>
      <c r="D173" s="54"/>
      <c r="E173" s="51"/>
      <c r="F173" s="68" t="s">
        <v>76</v>
      </c>
      <c r="G173" s="51"/>
      <c r="H173" s="51"/>
      <c r="I173" s="7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43">
        <f t="shared" si="47"/>
        <v>1</v>
      </c>
      <c r="AR173" s="24">
        <f t="shared" si="48"/>
        <v>34</v>
      </c>
      <c r="AS173" s="44">
        <f t="shared" si="49"/>
        <v>2.9411764705882353E-2</v>
      </c>
    </row>
    <row r="174" spans="1:45" ht="14.25" customHeight="1" x14ac:dyDescent="0.2">
      <c r="A174" s="131"/>
      <c r="B174" s="90"/>
      <c r="C174" s="59" t="s">
        <v>88</v>
      </c>
      <c r="D174" s="54"/>
      <c r="E174" s="55"/>
      <c r="F174" s="68" t="s">
        <v>76</v>
      </c>
      <c r="G174" s="55"/>
      <c r="H174" s="55"/>
      <c r="I174" s="71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43">
        <f t="shared" si="47"/>
        <v>1</v>
      </c>
      <c r="AR174" s="24">
        <f t="shared" si="48"/>
        <v>34</v>
      </c>
      <c r="AS174" s="44">
        <f t="shared" si="49"/>
        <v>2.9411764705882353E-2</v>
      </c>
    </row>
    <row r="175" spans="1:45" s="29" customFormat="1" ht="11.25" customHeight="1" x14ac:dyDescent="0.2">
      <c r="A175" s="131"/>
      <c r="B175" s="105"/>
      <c r="C175" s="59" t="s">
        <v>89</v>
      </c>
      <c r="D175" s="50"/>
      <c r="E175" s="51"/>
      <c r="F175" s="68" t="s">
        <v>76</v>
      </c>
      <c r="G175" s="45"/>
      <c r="H175" s="51"/>
      <c r="I175" s="71"/>
      <c r="J175" s="9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24"/>
      <c r="AN175" s="24"/>
      <c r="AO175" s="24"/>
      <c r="AP175" s="24"/>
      <c r="AQ175" s="43">
        <f t="shared" si="47"/>
        <v>1</v>
      </c>
      <c r="AR175" s="24">
        <f t="shared" ref="AR175:AR184" si="50">34*1</f>
        <v>34</v>
      </c>
      <c r="AS175" s="44">
        <f>AQ175/AR175</f>
        <v>2.9411764705882353E-2</v>
      </c>
    </row>
    <row r="176" spans="1:45" s="29" customFormat="1" ht="15" customHeight="1" x14ac:dyDescent="0.2">
      <c r="A176" s="131"/>
      <c r="B176" s="89" t="s">
        <v>53</v>
      </c>
      <c r="C176" s="59" t="s">
        <v>62</v>
      </c>
      <c r="D176" s="50"/>
      <c r="E176" s="68" t="s">
        <v>76</v>
      </c>
      <c r="F176" s="51"/>
      <c r="G176" s="51"/>
      <c r="H176" s="45"/>
      <c r="I176" s="24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24"/>
      <c r="AN176" s="24"/>
      <c r="AO176" s="24"/>
      <c r="AP176" s="24"/>
      <c r="AQ176" s="43">
        <f t="shared" si="47"/>
        <v>1</v>
      </c>
      <c r="AR176" s="24">
        <f t="shared" si="50"/>
        <v>34</v>
      </c>
      <c r="AS176" s="44">
        <f>AQ176/AR177</f>
        <v>2.9411764705882353E-2</v>
      </c>
    </row>
    <row r="177" spans="1:45" s="29" customFormat="1" ht="15" customHeight="1" x14ac:dyDescent="0.2">
      <c r="A177" s="131"/>
      <c r="B177" s="90"/>
      <c r="C177" s="59" t="s">
        <v>63</v>
      </c>
      <c r="D177" s="50"/>
      <c r="E177" s="68" t="s">
        <v>76</v>
      </c>
      <c r="F177" s="51"/>
      <c r="G177" s="51"/>
      <c r="H177" s="45"/>
      <c r="I177" s="24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24"/>
      <c r="AN177" s="24"/>
      <c r="AO177" s="24"/>
      <c r="AP177" s="24"/>
      <c r="AQ177" s="43">
        <f t="shared" si="47"/>
        <v>1</v>
      </c>
      <c r="AR177" s="24">
        <f t="shared" si="50"/>
        <v>34</v>
      </c>
      <c r="AS177" s="44">
        <f t="shared" ref="AS177:AS192" si="51">AQ177/AR178</f>
        <v>2.9411764705882353E-2</v>
      </c>
    </row>
    <row r="178" spans="1:45" s="29" customFormat="1" ht="15" customHeight="1" x14ac:dyDescent="0.2">
      <c r="A178" s="131"/>
      <c r="B178" s="90"/>
      <c r="C178" s="59" t="s">
        <v>64</v>
      </c>
      <c r="D178" s="50"/>
      <c r="E178" s="68" t="s">
        <v>76</v>
      </c>
      <c r="F178" s="51"/>
      <c r="G178" s="51"/>
      <c r="H178" s="45"/>
      <c r="I178" s="24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24"/>
      <c r="AN178" s="24"/>
      <c r="AO178" s="24"/>
      <c r="AP178" s="24"/>
      <c r="AQ178" s="43">
        <f t="shared" si="47"/>
        <v>1</v>
      </c>
      <c r="AR178" s="24">
        <f t="shared" si="50"/>
        <v>34</v>
      </c>
      <c r="AS178" s="44">
        <f t="shared" si="51"/>
        <v>2.9411764705882353E-2</v>
      </c>
    </row>
    <row r="179" spans="1:45" s="29" customFormat="1" ht="15" customHeight="1" x14ac:dyDescent="0.2">
      <c r="A179" s="131"/>
      <c r="B179" s="90"/>
      <c r="C179" s="59" t="s">
        <v>84</v>
      </c>
      <c r="D179" s="50"/>
      <c r="E179" s="68" t="s">
        <v>76</v>
      </c>
      <c r="F179" s="51"/>
      <c r="G179" s="51"/>
      <c r="H179" s="45"/>
      <c r="I179" s="24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24"/>
      <c r="AN179" s="24"/>
      <c r="AO179" s="24"/>
      <c r="AP179" s="24"/>
      <c r="AQ179" s="43">
        <f t="shared" si="47"/>
        <v>1</v>
      </c>
      <c r="AR179" s="24">
        <f t="shared" si="50"/>
        <v>34</v>
      </c>
      <c r="AS179" s="44">
        <f t="shared" si="51"/>
        <v>2.9411764705882353E-2</v>
      </c>
    </row>
    <row r="180" spans="1:45" s="29" customFormat="1" ht="15" customHeight="1" x14ac:dyDescent="0.2">
      <c r="A180" s="131"/>
      <c r="B180" s="90"/>
      <c r="C180" s="59" t="s">
        <v>85</v>
      </c>
      <c r="D180" s="50"/>
      <c r="E180" s="68" t="s">
        <v>76</v>
      </c>
      <c r="F180" s="51"/>
      <c r="G180" s="51"/>
      <c r="H180" s="45"/>
      <c r="I180" s="24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24"/>
      <c r="AN180" s="24"/>
      <c r="AO180" s="24"/>
      <c r="AP180" s="24"/>
      <c r="AQ180" s="43">
        <f t="shared" si="47"/>
        <v>1</v>
      </c>
      <c r="AR180" s="24">
        <f t="shared" si="50"/>
        <v>34</v>
      </c>
      <c r="AS180" s="44">
        <f t="shared" si="51"/>
        <v>2.9411764705882353E-2</v>
      </c>
    </row>
    <row r="181" spans="1:45" s="29" customFormat="1" ht="15" customHeight="1" x14ac:dyDescent="0.2">
      <c r="A181" s="131"/>
      <c r="B181" s="90"/>
      <c r="C181" s="59" t="s">
        <v>86</v>
      </c>
      <c r="D181" s="50"/>
      <c r="E181" s="68" t="s">
        <v>76</v>
      </c>
      <c r="F181" s="51"/>
      <c r="G181" s="51"/>
      <c r="H181" s="45"/>
      <c r="I181" s="24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24"/>
      <c r="AN181" s="24"/>
      <c r="AO181" s="24"/>
      <c r="AP181" s="24"/>
      <c r="AQ181" s="43">
        <f t="shared" si="47"/>
        <v>1</v>
      </c>
      <c r="AR181" s="24">
        <f t="shared" si="50"/>
        <v>34</v>
      </c>
      <c r="AS181" s="44">
        <f t="shared" si="51"/>
        <v>2.9411764705882353E-2</v>
      </c>
    </row>
    <row r="182" spans="1:45" s="29" customFormat="1" ht="15" customHeight="1" x14ac:dyDescent="0.2">
      <c r="A182" s="131"/>
      <c r="B182" s="90"/>
      <c r="C182" s="59" t="s">
        <v>87</v>
      </c>
      <c r="D182" s="50"/>
      <c r="E182" s="68" t="s">
        <v>76</v>
      </c>
      <c r="F182" s="51"/>
      <c r="G182" s="51"/>
      <c r="H182" s="45"/>
      <c r="I182" s="24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24"/>
      <c r="AN182" s="24"/>
      <c r="AO182" s="24"/>
      <c r="AP182" s="24"/>
      <c r="AQ182" s="43">
        <f t="shared" si="47"/>
        <v>1</v>
      </c>
      <c r="AR182" s="24">
        <f t="shared" si="50"/>
        <v>34</v>
      </c>
      <c r="AS182" s="44">
        <f t="shared" si="51"/>
        <v>2.9411764705882353E-2</v>
      </c>
    </row>
    <row r="183" spans="1:45" s="40" customFormat="1" ht="13.5" customHeight="1" x14ac:dyDescent="0.2">
      <c r="A183" s="131"/>
      <c r="B183" s="90"/>
      <c r="C183" s="59" t="s">
        <v>88</v>
      </c>
      <c r="D183" s="50"/>
      <c r="E183" s="68" t="s">
        <v>76</v>
      </c>
      <c r="F183" s="45"/>
      <c r="G183" s="45"/>
      <c r="H183" s="24"/>
      <c r="I183" s="51"/>
      <c r="J183" s="45"/>
      <c r="K183" s="45"/>
      <c r="L183" s="45"/>
      <c r="M183" s="51"/>
      <c r="N183" s="45"/>
      <c r="O183" s="45"/>
      <c r="P183" s="45"/>
      <c r="Q183" s="51"/>
      <c r="R183" s="45"/>
      <c r="S183" s="45"/>
      <c r="T183" s="45"/>
      <c r="U183" s="51"/>
      <c r="V183" s="45"/>
      <c r="W183" s="45"/>
      <c r="X183" s="51"/>
      <c r="Y183" s="45"/>
      <c r="Z183" s="45"/>
      <c r="AA183" s="45"/>
      <c r="AB183" s="51"/>
      <c r="AC183" s="45"/>
      <c r="AD183" s="45"/>
      <c r="AE183" s="51"/>
      <c r="AF183" s="51"/>
      <c r="AG183" s="45"/>
      <c r="AH183" s="45"/>
      <c r="AI183" s="45"/>
      <c r="AJ183" s="51"/>
      <c r="AK183" s="45"/>
      <c r="AL183" s="45"/>
      <c r="AM183" s="24"/>
      <c r="AN183" s="24"/>
      <c r="AO183" s="24"/>
      <c r="AP183" s="24"/>
      <c r="AQ183" s="43">
        <f t="shared" si="47"/>
        <v>1</v>
      </c>
      <c r="AR183" s="24">
        <f t="shared" si="50"/>
        <v>34</v>
      </c>
      <c r="AS183" s="44">
        <f t="shared" si="51"/>
        <v>2.9411764705882353E-2</v>
      </c>
    </row>
    <row r="184" spans="1:45" s="40" customFormat="1" ht="15" customHeight="1" x14ac:dyDescent="0.2">
      <c r="A184" s="131"/>
      <c r="B184" s="105"/>
      <c r="C184" s="59" t="s">
        <v>89</v>
      </c>
      <c r="D184" s="50"/>
      <c r="E184" s="68" t="s">
        <v>76</v>
      </c>
      <c r="F184" s="45"/>
      <c r="G184" s="9"/>
      <c r="H184" s="45"/>
      <c r="I184" s="51"/>
      <c r="J184" s="45"/>
      <c r="K184" s="45"/>
      <c r="L184" s="45"/>
      <c r="M184" s="51"/>
      <c r="N184" s="45"/>
      <c r="O184" s="45"/>
      <c r="P184" s="45"/>
      <c r="Q184" s="51"/>
      <c r="R184" s="45"/>
      <c r="S184" s="45"/>
      <c r="T184" s="45"/>
      <c r="U184" s="51"/>
      <c r="V184" s="45"/>
      <c r="W184" s="45"/>
      <c r="X184" s="51"/>
      <c r="Y184" s="45"/>
      <c r="Z184" s="45"/>
      <c r="AA184" s="45"/>
      <c r="AB184" s="51"/>
      <c r="AC184" s="45"/>
      <c r="AD184" s="45"/>
      <c r="AE184" s="51"/>
      <c r="AF184" s="51"/>
      <c r="AG184" s="45"/>
      <c r="AH184" s="45"/>
      <c r="AI184" s="45"/>
      <c r="AJ184" s="51"/>
      <c r="AK184" s="45"/>
      <c r="AL184" s="45"/>
      <c r="AM184" s="24"/>
      <c r="AN184" s="24"/>
      <c r="AO184" s="24"/>
      <c r="AP184" s="24"/>
      <c r="AQ184" s="43">
        <f t="shared" si="47"/>
        <v>1</v>
      </c>
      <c r="AR184" s="24">
        <f t="shared" si="50"/>
        <v>34</v>
      </c>
      <c r="AS184" s="44">
        <f t="shared" si="51"/>
        <v>1.4705882352941176E-2</v>
      </c>
    </row>
    <row r="185" spans="1:45" s="40" customFormat="1" ht="15" customHeight="1" x14ac:dyDescent="0.2">
      <c r="A185" s="131"/>
      <c r="B185" s="91" t="s">
        <v>54</v>
      </c>
      <c r="C185" s="59" t="s">
        <v>62</v>
      </c>
      <c r="D185" s="50"/>
      <c r="E185" s="51"/>
      <c r="F185" s="45"/>
      <c r="G185" s="45"/>
      <c r="H185" s="67" t="s">
        <v>76</v>
      </c>
      <c r="I185" s="45"/>
      <c r="J185" s="45"/>
      <c r="K185" s="45"/>
      <c r="L185" s="45"/>
      <c r="M185" s="51"/>
      <c r="N185" s="45"/>
      <c r="O185" s="45"/>
      <c r="P185" s="45"/>
      <c r="Q185" s="51"/>
      <c r="R185" s="45"/>
      <c r="S185" s="45"/>
      <c r="T185" s="45"/>
      <c r="U185" s="51"/>
      <c r="V185" s="45"/>
      <c r="W185" s="45"/>
      <c r="X185" s="51"/>
      <c r="Y185" s="45"/>
      <c r="Z185" s="45"/>
      <c r="AA185" s="45"/>
      <c r="AB185" s="24"/>
      <c r="AC185" s="24"/>
      <c r="AD185" s="24"/>
      <c r="AE185" s="51"/>
      <c r="AF185" s="51"/>
      <c r="AG185" s="45"/>
      <c r="AH185" s="45"/>
      <c r="AI185" s="45"/>
      <c r="AJ185" s="51"/>
      <c r="AK185" s="45"/>
      <c r="AL185" s="45"/>
      <c r="AM185" s="24"/>
      <c r="AN185" s="24"/>
      <c r="AO185" s="24"/>
      <c r="AP185" s="24"/>
      <c r="AQ185" s="43">
        <f t="shared" si="47"/>
        <v>1</v>
      </c>
      <c r="AR185" s="24">
        <f>34*2</f>
        <v>68</v>
      </c>
      <c r="AS185" s="44">
        <f t="shared" si="51"/>
        <v>1.4705882352941176E-2</v>
      </c>
    </row>
    <row r="186" spans="1:45" s="40" customFormat="1" ht="15" customHeight="1" x14ac:dyDescent="0.2">
      <c r="A186" s="131"/>
      <c r="B186" s="91"/>
      <c r="C186" s="59" t="s">
        <v>63</v>
      </c>
      <c r="D186" s="50"/>
      <c r="E186" s="51"/>
      <c r="F186" s="45"/>
      <c r="G186" s="45"/>
      <c r="H186" s="67" t="s">
        <v>76</v>
      </c>
      <c r="I186" s="45"/>
      <c r="J186" s="45"/>
      <c r="K186" s="45"/>
      <c r="L186" s="45"/>
      <c r="M186" s="51"/>
      <c r="N186" s="45"/>
      <c r="O186" s="45"/>
      <c r="P186" s="45"/>
      <c r="Q186" s="51"/>
      <c r="R186" s="45"/>
      <c r="S186" s="45"/>
      <c r="T186" s="45"/>
      <c r="U186" s="51"/>
      <c r="V186" s="45"/>
      <c r="W186" s="45"/>
      <c r="X186" s="51"/>
      <c r="Y186" s="45"/>
      <c r="Z186" s="45"/>
      <c r="AA186" s="45"/>
      <c r="AB186" s="24"/>
      <c r="AC186" s="24"/>
      <c r="AD186" s="24"/>
      <c r="AE186" s="51"/>
      <c r="AF186" s="51"/>
      <c r="AG186" s="45"/>
      <c r="AH186" s="45"/>
      <c r="AI186" s="45"/>
      <c r="AJ186" s="51"/>
      <c r="AK186" s="45"/>
      <c r="AL186" s="45"/>
      <c r="AM186" s="24"/>
      <c r="AN186" s="24"/>
      <c r="AO186" s="24"/>
      <c r="AP186" s="24"/>
      <c r="AQ186" s="43">
        <f t="shared" si="47"/>
        <v>1</v>
      </c>
      <c r="AR186" s="24">
        <f t="shared" ref="AR186:AR192" si="52">34*2</f>
        <v>68</v>
      </c>
      <c r="AS186" s="44">
        <f t="shared" si="51"/>
        <v>1.4705882352941176E-2</v>
      </c>
    </row>
    <row r="187" spans="1:45" s="40" customFormat="1" ht="15" customHeight="1" x14ac:dyDescent="0.2">
      <c r="A187" s="131"/>
      <c r="B187" s="91"/>
      <c r="C187" s="59" t="s">
        <v>64</v>
      </c>
      <c r="D187" s="50"/>
      <c r="E187" s="51"/>
      <c r="F187" s="45"/>
      <c r="G187" s="45"/>
      <c r="H187" s="67" t="s">
        <v>76</v>
      </c>
      <c r="I187" s="45"/>
      <c r="J187" s="45"/>
      <c r="K187" s="45"/>
      <c r="L187" s="45"/>
      <c r="M187" s="51"/>
      <c r="N187" s="45"/>
      <c r="O187" s="45"/>
      <c r="P187" s="45"/>
      <c r="Q187" s="51"/>
      <c r="R187" s="45"/>
      <c r="S187" s="45"/>
      <c r="T187" s="45"/>
      <c r="U187" s="51"/>
      <c r="V187" s="45"/>
      <c r="W187" s="45"/>
      <c r="X187" s="51"/>
      <c r="Y187" s="45"/>
      <c r="Z187" s="45"/>
      <c r="AA187" s="45"/>
      <c r="AB187" s="24"/>
      <c r="AC187" s="24"/>
      <c r="AD187" s="24"/>
      <c r="AE187" s="51"/>
      <c r="AF187" s="51"/>
      <c r="AG187" s="45"/>
      <c r="AH187" s="45"/>
      <c r="AI187" s="45"/>
      <c r="AJ187" s="51"/>
      <c r="AK187" s="45"/>
      <c r="AL187" s="45"/>
      <c r="AM187" s="24"/>
      <c r="AN187" s="24"/>
      <c r="AO187" s="24"/>
      <c r="AP187" s="24"/>
      <c r="AQ187" s="43">
        <f t="shared" si="47"/>
        <v>1</v>
      </c>
      <c r="AR187" s="24">
        <f t="shared" si="52"/>
        <v>68</v>
      </c>
      <c r="AS187" s="44">
        <f t="shared" si="51"/>
        <v>1.4705882352941176E-2</v>
      </c>
    </row>
    <row r="188" spans="1:45" s="40" customFormat="1" ht="15" customHeight="1" x14ac:dyDescent="0.2">
      <c r="A188" s="131"/>
      <c r="B188" s="91"/>
      <c r="C188" s="59" t="s">
        <v>84</v>
      </c>
      <c r="D188" s="50"/>
      <c r="E188" s="51"/>
      <c r="F188" s="45"/>
      <c r="G188" s="45"/>
      <c r="H188" s="67" t="s">
        <v>76</v>
      </c>
      <c r="I188" s="45"/>
      <c r="J188" s="45"/>
      <c r="K188" s="45"/>
      <c r="L188" s="45"/>
      <c r="M188" s="51"/>
      <c r="N188" s="45"/>
      <c r="O188" s="45"/>
      <c r="P188" s="45"/>
      <c r="Q188" s="51"/>
      <c r="R188" s="45"/>
      <c r="S188" s="45"/>
      <c r="T188" s="45"/>
      <c r="U188" s="51"/>
      <c r="V188" s="45"/>
      <c r="W188" s="45"/>
      <c r="X188" s="51"/>
      <c r="Y188" s="45"/>
      <c r="Z188" s="45"/>
      <c r="AA188" s="45"/>
      <c r="AB188" s="24"/>
      <c r="AC188" s="24"/>
      <c r="AD188" s="24"/>
      <c r="AE188" s="51"/>
      <c r="AF188" s="51"/>
      <c r="AG188" s="45"/>
      <c r="AH188" s="45"/>
      <c r="AI188" s="45"/>
      <c r="AJ188" s="51"/>
      <c r="AK188" s="45"/>
      <c r="AL188" s="45"/>
      <c r="AM188" s="24"/>
      <c r="AN188" s="24"/>
      <c r="AO188" s="24"/>
      <c r="AP188" s="24"/>
      <c r="AQ188" s="43">
        <f t="shared" si="47"/>
        <v>1</v>
      </c>
      <c r="AR188" s="24">
        <f t="shared" si="52"/>
        <v>68</v>
      </c>
      <c r="AS188" s="44">
        <f t="shared" si="51"/>
        <v>1.4705882352941176E-2</v>
      </c>
    </row>
    <row r="189" spans="1:45" s="40" customFormat="1" ht="15" customHeight="1" x14ac:dyDescent="0.2">
      <c r="A189" s="131"/>
      <c r="B189" s="91"/>
      <c r="C189" s="59" t="s">
        <v>85</v>
      </c>
      <c r="D189" s="50"/>
      <c r="E189" s="51"/>
      <c r="F189" s="45"/>
      <c r="G189" s="45"/>
      <c r="H189" s="67" t="s">
        <v>76</v>
      </c>
      <c r="I189" s="45"/>
      <c r="J189" s="45"/>
      <c r="K189" s="45"/>
      <c r="L189" s="45"/>
      <c r="M189" s="51"/>
      <c r="N189" s="45"/>
      <c r="O189" s="45"/>
      <c r="P189" s="45"/>
      <c r="Q189" s="51"/>
      <c r="R189" s="45"/>
      <c r="S189" s="45"/>
      <c r="T189" s="45"/>
      <c r="U189" s="51"/>
      <c r="V189" s="45"/>
      <c r="W189" s="45"/>
      <c r="X189" s="51"/>
      <c r="Y189" s="45"/>
      <c r="Z189" s="45"/>
      <c r="AA189" s="45"/>
      <c r="AB189" s="24"/>
      <c r="AC189" s="24"/>
      <c r="AD189" s="24"/>
      <c r="AE189" s="51"/>
      <c r="AF189" s="51"/>
      <c r="AG189" s="45"/>
      <c r="AH189" s="45"/>
      <c r="AI189" s="45"/>
      <c r="AJ189" s="51"/>
      <c r="AK189" s="45"/>
      <c r="AL189" s="45"/>
      <c r="AM189" s="24"/>
      <c r="AN189" s="24"/>
      <c r="AO189" s="24"/>
      <c r="AP189" s="24"/>
      <c r="AQ189" s="43">
        <f t="shared" si="47"/>
        <v>1</v>
      </c>
      <c r="AR189" s="24">
        <f t="shared" si="52"/>
        <v>68</v>
      </c>
      <c r="AS189" s="44">
        <f t="shared" si="51"/>
        <v>1.4705882352941176E-2</v>
      </c>
    </row>
    <row r="190" spans="1:45" s="40" customFormat="1" ht="15" customHeight="1" x14ac:dyDescent="0.2">
      <c r="A190" s="131"/>
      <c r="B190" s="91"/>
      <c r="C190" s="59" t="s">
        <v>86</v>
      </c>
      <c r="D190" s="50"/>
      <c r="E190" s="51"/>
      <c r="F190" s="45"/>
      <c r="G190" s="45"/>
      <c r="H190" s="67" t="s">
        <v>76</v>
      </c>
      <c r="I190" s="45"/>
      <c r="J190" s="45"/>
      <c r="K190" s="45"/>
      <c r="L190" s="45"/>
      <c r="M190" s="51"/>
      <c r="N190" s="45"/>
      <c r="O190" s="45"/>
      <c r="P190" s="45"/>
      <c r="Q190" s="51"/>
      <c r="R190" s="45"/>
      <c r="S190" s="45"/>
      <c r="T190" s="45"/>
      <c r="U190" s="51"/>
      <c r="V190" s="45"/>
      <c r="W190" s="45"/>
      <c r="X190" s="51"/>
      <c r="Y190" s="45"/>
      <c r="Z190" s="45"/>
      <c r="AA190" s="45"/>
      <c r="AB190" s="24"/>
      <c r="AC190" s="24"/>
      <c r="AD190" s="24"/>
      <c r="AE190" s="51"/>
      <c r="AF190" s="51"/>
      <c r="AG190" s="45"/>
      <c r="AH190" s="45"/>
      <c r="AI190" s="45"/>
      <c r="AJ190" s="51"/>
      <c r="AK190" s="45"/>
      <c r="AL190" s="45"/>
      <c r="AM190" s="24"/>
      <c r="AN190" s="24"/>
      <c r="AO190" s="24"/>
      <c r="AP190" s="24"/>
      <c r="AQ190" s="43">
        <f t="shared" si="47"/>
        <v>1</v>
      </c>
      <c r="AR190" s="24">
        <f t="shared" si="52"/>
        <v>68</v>
      </c>
      <c r="AS190" s="44">
        <f t="shared" si="51"/>
        <v>1.4705882352941176E-2</v>
      </c>
    </row>
    <row r="191" spans="1:45" s="40" customFormat="1" ht="15" customHeight="1" x14ac:dyDescent="0.2">
      <c r="A191" s="131"/>
      <c r="B191" s="91"/>
      <c r="C191" s="59" t="s">
        <v>87</v>
      </c>
      <c r="D191" s="50"/>
      <c r="E191" s="51"/>
      <c r="F191" s="45"/>
      <c r="G191" s="45"/>
      <c r="H191" s="67" t="s">
        <v>76</v>
      </c>
      <c r="I191" s="45"/>
      <c r="J191" s="45"/>
      <c r="K191" s="45"/>
      <c r="L191" s="45"/>
      <c r="M191" s="51"/>
      <c r="N191" s="45"/>
      <c r="O191" s="45"/>
      <c r="P191" s="45"/>
      <c r="Q191" s="51"/>
      <c r="R191" s="45"/>
      <c r="S191" s="45"/>
      <c r="T191" s="45"/>
      <c r="U191" s="51"/>
      <c r="V191" s="45"/>
      <c r="W191" s="45"/>
      <c r="X191" s="51"/>
      <c r="Y191" s="45"/>
      <c r="Z191" s="45"/>
      <c r="AA191" s="45"/>
      <c r="AB191" s="24"/>
      <c r="AC191" s="24"/>
      <c r="AD191" s="24"/>
      <c r="AE191" s="51"/>
      <c r="AF191" s="51"/>
      <c r="AG191" s="45"/>
      <c r="AH191" s="45"/>
      <c r="AI191" s="45"/>
      <c r="AJ191" s="51"/>
      <c r="AK191" s="45"/>
      <c r="AL191" s="45"/>
      <c r="AM191" s="24"/>
      <c r="AN191" s="24"/>
      <c r="AO191" s="24"/>
      <c r="AP191" s="24"/>
      <c r="AQ191" s="43">
        <f t="shared" si="47"/>
        <v>1</v>
      </c>
      <c r="AR191" s="24">
        <f t="shared" si="52"/>
        <v>68</v>
      </c>
      <c r="AS191" s="44">
        <f t="shared" si="51"/>
        <v>1.4705882352941176E-2</v>
      </c>
    </row>
    <row r="192" spans="1:45" s="40" customFormat="1" ht="15" customHeight="1" x14ac:dyDescent="0.2">
      <c r="A192" s="131"/>
      <c r="B192" s="91"/>
      <c r="C192" s="59" t="s">
        <v>88</v>
      </c>
      <c r="D192" s="50"/>
      <c r="E192" s="51"/>
      <c r="F192" s="45"/>
      <c r="G192" s="45"/>
      <c r="H192" s="67" t="s">
        <v>76</v>
      </c>
      <c r="I192" s="51"/>
      <c r="J192" s="45"/>
      <c r="K192" s="45"/>
      <c r="L192" s="45"/>
      <c r="M192" s="51"/>
      <c r="N192" s="45"/>
      <c r="O192" s="45"/>
      <c r="P192" s="45"/>
      <c r="Q192" s="51"/>
      <c r="R192" s="45"/>
      <c r="S192" s="45"/>
      <c r="T192" s="45"/>
      <c r="U192" s="51"/>
      <c r="V192" s="45"/>
      <c r="W192" s="45"/>
      <c r="X192" s="51"/>
      <c r="Y192" s="45"/>
      <c r="Z192" s="45"/>
      <c r="AA192" s="45"/>
      <c r="AB192" s="45"/>
      <c r="AC192" s="45"/>
      <c r="AD192" s="51"/>
      <c r="AE192" s="51"/>
      <c r="AF192" s="51"/>
      <c r="AG192" s="51"/>
      <c r="AH192" s="24"/>
      <c r="AI192" s="24"/>
      <c r="AJ192" s="24"/>
      <c r="AK192" s="45"/>
      <c r="AL192" s="45"/>
      <c r="AM192" s="24"/>
      <c r="AN192" s="24"/>
      <c r="AO192" s="24"/>
      <c r="AP192" s="24"/>
      <c r="AQ192" s="43">
        <f t="shared" si="47"/>
        <v>1</v>
      </c>
      <c r="AR192" s="24">
        <f t="shared" si="52"/>
        <v>68</v>
      </c>
      <c r="AS192" s="44">
        <f t="shared" si="51"/>
        <v>1.4705882352941176E-2</v>
      </c>
    </row>
    <row r="193" spans="1:45" s="40" customFormat="1" ht="15" customHeight="1" x14ac:dyDescent="0.2">
      <c r="A193" s="131"/>
      <c r="B193" s="91"/>
      <c r="C193" s="59" t="s">
        <v>89</v>
      </c>
      <c r="D193" s="50"/>
      <c r="E193" s="51"/>
      <c r="F193" s="45"/>
      <c r="G193" s="45"/>
      <c r="H193" s="67" t="s">
        <v>76</v>
      </c>
      <c r="I193" s="51"/>
      <c r="J193" s="45"/>
      <c r="K193" s="45"/>
      <c r="L193" s="45"/>
      <c r="M193" s="51"/>
      <c r="N193" s="45"/>
      <c r="O193" s="45"/>
      <c r="P193" s="45"/>
      <c r="Q193" s="51"/>
      <c r="R193" s="45"/>
      <c r="S193" s="45"/>
      <c r="T193" s="45"/>
      <c r="U193" s="51"/>
      <c r="V193" s="45"/>
      <c r="W193" s="45"/>
      <c r="X193" s="51"/>
      <c r="Y193" s="45"/>
      <c r="Z193" s="45"/>
      <c r="AA193" s="45"/>
      <c r="AB193" s="45"/>
      <c r="AC193" s="45"/>
      <c r="AD193" s="51"/>
      <c r="AE193" s="51"/>
      <c r="AF193" s="51"/>
      <c r="AG193" s="51"/>
      <c r="AH193" s="24"/>
      <c r="AI193" s="24"/>
      <c r="AJ193" s="24"/>
      <c r="AK193" s="45"/>
      <c r="AL193" s="45"/>
      <c r="AM193" s="24"/>
      <c r="AN193" s="24"/>
      <c r="AO193" s="24"/>
      <c r="AP193" s="24"/>
      <c r="AQ193" s="43">
        <f t="shared" si="47"/>
        <v>1</v>
      </c>
      <c r="AR193" s="24">
        <f t="shared" ref="AR193" si="53">34*2</f>
        <v>68</v>
      </c>
      <c r="AS193" s="44">
        <f>AQ193/AR193</f>
        <v>1.4705882352941176E-2</v>
      </c>
    </row>
    <row r="194" spans="1:45" s="40" customFormat="1" ht="20.25" customHeight="1" x14ac:dyDescent="0.2">
      <c r="A194" s="49"/>
      <c r="B194" s="56"/>
      <c r="C194" s="56"/>
      <c r="D194" s="56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9"/>
      <c r="AN194" s="49"/>
      <c r="AO194" s="49"/>
      <c r="AP194" s="49"/>
      <c r="AQ194" s="49"/>
      <c r="AR194" s="49"/>
      <c r="AS194" s="49"/>
    </row>
    <row r="195" spans="1:45" s="40" customFormat="1" ht="123" customHeight="1" x14ac:dyDescent="0.2">
      <c r="A195" s="92" t="s">
        <v>65</v>
      </c>
      <c r="B195" s="93"/>
      <c r="C195" s="93"/>
      <c r="D195" s="94"/>
      <c r="E195" s="135" t="s">
        <v>25</v>
      </c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7"/>
      <c r="AQ195" s="104" t="s">
        <v>26</v>
      </c>
      <c r="AR195" s="104" t="s">
        <v>27</v>
      </c>
      <c r="AS195" s="127" t="s">
        <v>28</v>
      </c>
    </row>
    <row r="196" spans="1:45" s="40" customFormat="1" ht="12.75" customHeight="1" x14ac:dyDescent="0.2">
      <c r="A196" s="98" t="s">
        <v>29</v>
      </c>
      <c r="B196" s="100"/>
      <c r="C196" s="89" t="s">
        <v>30</v>
      </c>
      <c r="D196" s="37" t="s">
        <v>31</v>
      </c>
      <c r="E196" s="91" t="s">
        <v>32</v>
      </c>
      <c r="F196" s="91"/>
      <c r="G196" s="91"/>
      <c r="H196" s="91"/>
      <c r="I196" s="91" t="s">
        <v>33</v>
      </c>
      <c r="J196" s="91"/>
      <c r="K196" s="91"/>
      <c r="L196" s="91"/>
      <c r="M196" s="91" t="s">
        <v>34</v>
      </c>
      <c r="N196" s="91"/>
      <c r="O196" s="91"/>
      <c r="P196" s="91"/>
      <c r="Q196" s="91" t="s">
        <v>35</v>
      </c>
      <c r="R196" s="91"/>
      <c r="S196" s="91"/>
      <c r="T196" s="91"/>
      <c r="U196" s="91" t="s">
        <v>36</v>
      </c>
      <c r="V196" s="91"/>
      <c r="W196" s="91"/>
      <c r="X196" s="91" t="s">
        <v>37</v>
      </c>
      <c r="Y196" s="91"/>
      <c r="Z196" s="91"/>
      <c r="AA196" s="91"/>
      <c r="AB196" s="91" t="s">
        <v>38</v>
      </c>
      <c r="AC196" s="91"/>
      <c r="AD196" s="91"/>
      <c r="AE196" s="91" t="s">
        <v>39</v>
      </c>
      <c r="AF196" s="91"/>
      <c r="AG196" s="91"/>
      <c r="AH196" s="91"/>
      <c r="AI196" s="91"/>
      <c r="AJ196" s="91" t="s">
        <v>40</v>
      </c>
      <c r="AK196" s="91"/>
      <c r="AL196" s="91"/>
      <c r="AM196" s="91" t="s">
        <v>41</v>
      </c>
      <c r="AN196" s="91"/>
      <c r="AO196" s="91"/>
      <c r="AP196" s="91"/>
      <c r="AQ196" s="104"/>
      <c r="AR196" s="104"/>
      <c r="AS196" s="127"/>
    </row>
    <row r="197" spans="1:45" s="40" customFormat="1" x14ac:dyDescent="0.2">
      <c r="A197" s="101"/>
      <c r="B197" s="103"/>
      <c r="C197" s="105"/>
      <c r="D197" s="37" t="s">
        <v>42</v>
      </c>
      <c r="E197" s="39">
        <v>1</v>
      </c>
      <c r="F197" s="39">
        <v>2</v>
      </c>
      <c r="G197" s="39">
        <v>3</v>
      </c>
      <c r="H197" s="39">
        <v>4</v>
      </c>
      <c r="I197" s="39">
        <v>5</v>
      </c>
      <c r="J197" s="39">
        <v>6</v>
      </c>
      <c r="K197" s="39">
        <v>7</v>
      </c>
      <c r="L197" s="39">
        <v>8</v>
      </c>
      <c r="M197" s="39">
        <v>9</v>
      </c>
      <c r="N197" s="39">
        <v>10</v>
      </c>
      <c r="O197" s="39">
        <v>11</v>
      </c>
      <c r="P197" s="39">
        <v>12</v>
      </c>
      <c r="Q197" s="39">
        <v>13</v>
      </c>
      <c r="R197" s="39">
        <v>14</v>
      </c>
      <c r="S197" s="39">
        <v>15</v>
      </c>
      <c r="T197" s="39">
        <v>16</v>
      </c>
      <c r="U197" s="39">
        <v>17</v>
      </c>
      <c r="V197" s="39">
        <v>18</v>
      </c>
      <c r="W197" s="39">
        <v>19</v>
      </c>
      <c r="X197" s="39">
        <v>20</v>
      </c>
      <c r="Y197" s="39">
        <v>21</v>
      </c>
      <c r="Z197" s="39">
        <v>22</v>
      </c>
      <c r="AA197" s="39">
        <v>23</v>
      </c>
      <c r="AB197" s="39">
        <v>24</v>
      </c>
      <c r="AC197" s="39">
        <v>25</v>
      </c>
      <c r="AD197" s="39">
        <v>26</v>
      </c>
      <c r="AE197" s="39">
        <v>27</v>
      </c>
      <c r="AF197" s="39">
        <v>28</v>
      </c>
      <c r="AG197" s="39">
        <v>29</v>
      </c>
      <c r="AH197" s="39">
        <v>30</v>
      </c>
      <c r="AI197" s="39">
        <v>31</v>
      </c>
      <c r="AJ197" s="39">
        <v>32</v>
      </c>
      <c r="AK197" s="39">
        <v>33</v>
      </c>
      <c r="AL197" s="39">
        <v>34</v>
      </c>
      <c r="AM197" s="39">
        <v>35</v>
      </c>
      <c r="AN197" s="39">
        <v>36</v>
      </c>
      <c r="AO197" s="39">
        <v>37</v>
      </c>
      <c r="AP197" s="39">
        <v>38</v>
      </c>
      <c r="AQ197" s="104"/>
      <c r="AR197" s="104"/>
      <c r="AS197" s="127"/>
    </row>
    <row r="198" spans="1:45" ht="12.75" customHeight="1" x14ac:dyDescent="0.2">
      <c r="A198" s="88" t="s">
        <v>56</v>
      </c>
      <c r="B198" s="89" t="s">
        <v>44</v>
      </c>
      <c r="C198" s="41" t="s">
        <v>66</v>
      </c>
      <c r="D198" s="47"/>
      <c r="E198" s="45"/>
      <c r="F198" s="45"/>
      <c r="G198" s="64" t="s">
        <v>76</v>
      </c>
      <c r="H198" s="45"/>
      <c r="I198" s="45"/>
      <c r="J198" s="45"/>
      <c r="K198" s="64" t="s">
        <v>71</v>
      </c>
      <c r="L198" s="45"/>
      <c r="M198" s="45"/>
      <c r="N198" s="45"/>
      <c r="O198" s="64" t="s">
        <v>72</v>
      </c>
      <c r="P198" s="45"/>
      <c r="Q198" s="45"/>
      <c r="R198" s="45"/>
      <c r="S198" s="64" t="s">
        <v>71</v>
      </c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6"/>
      <c r="AN198" s="46"/>
      <c r="AO198" s="46"/>
      <c r="AP198" s="46"/>
      <c r="AQ198" s="46">
        <f>COUNTA(E198:AP198)</f>
        <v>4</v>
      </c>
      <c r="AR198" s="24">
        <f>34*5</f>
        <v>170</v>
      </c>
      <c r="AS198" s="57">
        <f>AQ198/AR198</f>
        <v>2.3529411764705882E-2</v>
      </c>
    </row>
    <row r="199" spans="1:45" ht="12.75" customHeight="1" x14ac:dyDescent="0.2">
      <c r="A199" s="88"/>
      <c r="B199" s="90"/>
      <c r="C199" s="59" t="s">
        <v>67</v>
      </c>
      <c r="D199" s="47"/>
      <c r="E199" s="45"/>
      <c r="F199" s="45"/>
      <c r="G199" s="64" t="s">
        <v>76</v>
      </c>
      <c r="H199" s="45"/>
      <c r="I199" s="45"/>
      <c r="J199" s="45"/>
      <c r="K199" s="64" t="s">
        <v>71</v>
      </c>
      <c r="L199" s="45"/>
      <c r="M199" s="45"/>
      <c r="N199" s="45"/>
      <c r="O199" s="64" t="s">
        <v>72</v>
      </c>
      <c r="P199" s="45"/>
      <c r="Q199" s="45"/>
      <c r="R199" s="45"/>
      <c r="S199" s="64" t="s">
        <v>71</v>
      </c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6"/>
      <c r="AN199" s="46"/>
      <c r="AO199" s="46"/>
      <c r="AP199" s="46"/>
      <c r="AQ199" s="46">
        <f t="shared" ref="AQ199:AQ262" si="54">COUNTA(E199:AP199)</f>
        <v>4</v>
      </c>
      <c r="AR199" s="24">
        <f t="shared" ref="AR199:AR204" si="55">34*5</f>
        <v>170</v>
      </c>
      <c r="AS199" s="57">
        <f t="shared" ref="AS199:AS203" si="56">AQ199/AR199</f>
        <v>2.3529411764705882E-2</v>
      </c>
    </row>
    <row r="200" spans="1:45" ht="12.75" customHeight="1" x14ac:dyDescent="0.2">
      <c r="A200" s="88"/>
      <c r="B200" s="90"/>
      <c r="C200" s="59" t="s">
        <v>68</v>
      </c>
      <c r="D200" s="47"/>
      <c r="E200" s="45"/>
      <c r="F200" s="45"/>
      <c r="G200" s="64" t="s">
        <v>76</v>
      </c>
      <c r="H200" s="45"/>
      <c r="I200" s="45"/>
      <c r="J200" s="45"/>
      <c r="K200" s="64" t="s">
        <v>71</v>
      </c>
      <c r="L200" s="45"/>
      <c r="M200" s="45"/>
      <c r="N200" s="45"/>
      <c r="O200" s="64" t="s">
        <v>72</v>
      </c>
      <c r="P200" s="45"/>
      <c r="Q200" s="45"/>
      <c r="R200" s="45"/>
      <c r="S200" s="64" t="s">
        <v>71</v>
      </c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6"/>
      <c r="AN200" s="46"/>
      <c r="AO200" s="46"/>
      <c r="AP200" s="46"/>
      <c r="AQ200" s="46">
        <f t="shared" si="54"/>
        <v>4</v>
      </c>
      <c r="AR200" s="24">
        <f t="shared" si="55"/>
        <v>170</v>
      </c>
      <c r="AS200" s="57">
        <f t="shared" si="56"/>
        <v>2.3529411764705882E-2</v>
      </c>
    </row>
    <row r="201" spans="1:45" ht="12.75" customHeight="1" x14ac:dyDescent="0.2">
      <c r="A201" s="88"/>
      <c r="B201" s="90"/>
      <c r="C201" s="59" t="s">
        <v>90</v>
      </c>
      <c r="D201" s="47"/>
      <c r="E201" s="45"/>
      <c r="F201" s="45"/>
      <c r="G201" s="64" t="s">
        <v>76</v>
      </c>
      <c r="H201" s="45"/>
      <c r="I201" s="45"/>
      <c r="J201" s="45"/>
      <c r="K201" s="64" t="s">
        <v>71</v>
      </c>
      <c r="L201" s="45"/>
      <c r="M201" s="45"/>
      <c r="N201" s="45"/>
      <c r="O201" s="64" t="s">
        <v>72</v>
      </c>
      <c r="P201" s="45"/>
      <c r="Q201" s="45"/>
      <c r="R201" s="45"/>
      <c r="S201" s="64" t="s">
        <v>71</v>
      </c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6"/>
      <c r="AN201" s="46"/>
      <c r="AO201" s="46"/>
      <c r="AP201" s="46"/>
      <c r="AQ201" s="46">
        <f t="shared" si="54"/>
        <v>4</v>
      </c>
      <c r="AR201" s="24">
        <f t="shared" si="55"/>
        <v>170</v>
      </c>
      <c r="AS201" s="57">
        <f t="shared" si="56"/>
        <v>2.3529411764705882E-2</v>
      </c>
    </row>
    <row r="202" spans="1:45" ht="12.75" customHeight="1" x14ac:dyDescent="0.2">
      <c r="A202" s="88"/>
      <c r="B202" s="90"/>
      <c r="C202" s="59" t="s">
        <v>77</v>
      </c>
      <c r="D202" s="47"/>
      <c r="E202" s="45"/>
      <c r="F202" s="45"/>
      <c r="G202" s="64" t="s">
        <v>76</v>
      </c>
      <c r="H202" s="45"/>
      <c r="I202" s="45"/>
      <c r="J202" s="45"/>
      <c r="K202" s="64" t="s">
        <v>71</v>
      </c>
      <c r="L202" s="45"/>
      <c r="M202" s="45"/>
      <c r="N202" s="45"/>
      <c r="O202" s="64" t="s">
        <v>72</v>
      </c>
      <c r="P202" s="45"/>
      <c r="Q202" s="45"/>
      <c r="R202" s="45"/>
      <c r="S202" s="64" t="s">
        <v>71</v>
      </c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6"/>
      <c r="AN202" s="46"/>
      <c r="AO202" s="46"/>
      <c r="AP202" s="46"/>
      <c r="AQ202" s="46">
        <f t="shared" si="54"/>
        <v>4</v>
      </c>
      <c r="AR202" s="24">
        <f t="shared" si="55"/>
        <v>170</v>
      </c>
      <c r="AS202" s="57">
        <f t="shared" si="56"/>
        <v>2.3529411764705882E-2</v>
      </c>
    </row>
    <row r="203" spans="1:45" ht="12.75" customHeight="1" x14ac:dyDescent="0.2">
      <c r="A203" s="88"/>
      <c r="B203" s="90"/>
      <c r="C203" s="59" t="s">
        <v>78</v>
      </c>
      <c r="D203" s="47"/>
      <c r="E203" s="45"/>
      <c r="F203" s="45"/>
      <c r="G203" s="64" t="s">
        <v>76</v>
      </c>
      <c r="H203" s="45"/>
      <c r="I203" s="45"/>
      <c r="J203" s="45"/>
      <c r="K203" s="64" t="s">
        <v>71</v>
      </c>
      <c r="L203" s="45"/>
      <c r="M203" s="45"/>
      <c r="N203" s="45"/>
      <c r="O203" s="64" t="s">
        <v>72</v>
      </c>
      <c r="P203" s="45"/>
      <c r="Q203" s="45"/>
      <c r="R203" s="45"/>
      <c r="S203" s="64" t="s">
        <v>71</v>
      </c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6"/>
      <c r="AN203" s="46"/>
      <c r="AO203" s="46"/>
      <c r="AP203" s="46"/>
      <c r="AQ203" s="46">
        <f t="shared" si="54"/>
        <v>4</v>
      </c>
      <c r="AR203" s="24">
        <f t="shared" si="55"/>
        <v>170</v>
      </c>
      <c r="AS203" s="57">
        <f t="shared" si="56"/>
        <v>2.3529411764705882E-2</v>
      </c>
    </row>
    <row r="204" spans="1:45" ht="12.75" customHeight="1" x14ac:dyDescent="0.2">
      <c r="A204" s="88"/>
      <c r="B204" s="90"/>
      <c r="C204" s="41" t="s">
        <v>79</v>
      </c>
      <c r="D204" s="47"/>
      <c r="E204" s="45"/>
      <c r="F204" s="45"/>
      <c r="G204" s="64" t="s">
        <v>76</v>
      </c>
      <c r="H204" s="45"/>
      <c r="I204" s="45"/>
      <c r="J204" s="45"/>
      <c r="K204" s="64" t="s">
        <v>71</v>
      </c>
      <c r="L204" s="45"/>
      <c r="M204" s="45"/>
      <c r="N204" s="45"/>
      <c r="O204" s="64" t="s">
        <v>72</v>
      </c>
      <c r="P204" s="45"/>
      <c r="Q204" s="45"/>
      <c r="R204" s="45"/>
      <c r="S204" s="64" t="s">
        <v>71</v>
      </c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6"/>
      <c r="AN204" s="46"/>
      <c r="AO204" s="46"/>
      <c r="AP204" s="46"/>
      <c r="AQ204" s="46">
        <f t="shared" si="54"/>
        <v>4</v>
      </c>
      <c r="AR204" s="24">
        <f t="shared" si="55"/>
        <v>170</v>
      </c>
      <c r="AS204" s="57">
        <f>AQ204/AR204</f>
        <v>2.3529411764705882E-2</v>
      </c>
    </row>
    <row r="205" spans="1:45" ht="12.75" customHeight="1" x14ac:dyDescent="0.2">
      <c r="A205" s="88"/>
      <c r="B205" s="105"/>
      <c r="C205" s="41" t="s">
        <v>80</v>
      </c>
      <c r="D205" s="47"/>
      <c r="E205" s="45"/>
      <c r="F205" s="45"/>
      <c r="G205" s="64" t="s">
        <v>76</v>
      </c>
      <c r="H205" s="45"/>
      <c r="I205" s="45"/>
      <c r="J205" s="45"/>
      <c r="K205" s="64" t="s">
        <v>71</v>
      </c>
      <c r="L205" s="45"/>
      <c r="M205" s="45"/>
      <c r="N205" s="45"/>
      <c r="O205" s="64" t="s">
        <v>72</v>
      </c>
      <c r="P205" s="45"/>
      <c r="Q205" s="45"/>
      <c r="R205" s="45"/>
      <c r="S205" s="64" t="s">
        <v>71</v>
      </c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6"/>
      <c r="AN205" s="46"/>
      <c r="AO205" s="46"/>
      <c r="AP205" s="46"/>
      <c r="AQ205" s="46">
        <f t="shared" si="54"/>
        <v>4</v>
      </c>
      <c r="AR205" s="24">
        <f t="shared" ref="AR205:AR210" si="57">34*5</f>
        <v>170</v>
      </c>
      <c r="AS205" s="57">
        <f>AQ205/AR205</f>
        <v>2.3529411764705882E-2</v>
      </c>
    </row>
    <row r="206" spans="1:45" ht="12.75" customHeight="1" x14ac:dyDescent="0.2">
      <c r="A206" s="88"/>
      <c r="B206" s="89" t="s">
        <v>48</v>
      </c>
      <c r="C206" s="59" t="s">
        <v>66</v>
      </c>
      <c r="D206" s="47"/>
      <c r="E206" s="45"/>
      <c r="F206" s="45"/>
      <c r="G206" s="64" t="s">
        <v>76</v>
      </c>
      <c r="H206" s="45"/>
      <c r="I206" s="45"/>
      <c r="J206" s="45"/>
      <c r="K206" s="64" t="s">
        <v>71</v>
      </c>
      <c r="L206" s="45"/>
      <c r="M206" s="45"/>
      <c r="N206" s="45"/>
      <c r="O206" s="64" t="s">
        <v>72</v>
      </c>
      <c r="P206" s="45"/>
      <c r="Q206" s="45"/>
      <c r="R206" s="45"/>
      <c r="S206" s="64" t="s">
        <v>71</v>
      </c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6"/>
      <c r="AN206" s="46"/>
      <c r="AO206" s="46"/>
      <c r="AP206" s="46"/>
      <c r="AQ206" s="46">
        <f t="shared" si="54"/>
        <v>4</v>
      </c>
      <c r="AR206" s="24">
        <f t="shared" si="57"/>
        <v>170</v>
      </c>
      <c r="AS206" s="57">
        <f t="shared" ref="AS206:AS210" si="58">AQ206/AR206</f>
        <v>2.3529411764705882E-2</v>
      </c>
    </row>
    <row r="207" spans="1:45" ht="12.75" customHeight="1" x14ac:dyDescent="0.2">
      <c r="A207" s="88"/>
      <c r="B207" s="128"/>
      <c r="C207" s="59" t="s">
        <v>67</v>
      </c>
      <c r="D207" s="47"/>
      <c r="E207" s="45"/>
      <c r="F207" s="45"/>
      <c r="G207" s="64" t="s">
        <v>76</v>
      </c>
      <c r="H207" s="45"/>
      <c r="I207" s="45"/>
      <c r="J207" s="45"/>
      <c r="K207" s="64" t="s">
        <v>71</v>
      </c>
      <c r="L207" s="45"/>
      <c r="M207" s="45"/>
      <c r="N207" s="45"/>
      <c r="O207" s="64" t="s">
        <v>72</v>
      </c>
      <c r="P207" s="45"/>
      <c r="Q207" s="45"/>
      <c r="R207" s="45"/>
      <c r="S207" s="64" t="s">
        <v>71</v>
      </c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6"/>
      <c r="AN207" s="46"/>
      <c r="AO207" s="46"/>
      <c r="AP207" s="46"/>
      <c r="AQ207" s="46">
        <f t="shared" si="54"/>
        <v>4</v>
      </c>
      <c r="AR207" s="24">
        <f t="shared" si="57"/>
        <v>170</v>
      </c>
      <c r="AS207" s="57">
        <f t="shared" si="58"/>
        <v>2.3529411764705882E-2</v>
      </c>
    </row>
    <row r="208" spans="1:45" ht="12.75" customHeight="1" x14ac:dyDescent="0.2">
      <c r="A208" s="88"/>
      <c r="B208" s="128"/>
      <c r="C208" s="59" t="s">
        <v>68</v>
      </c>
      <c r="D208" s="47"/>
      <c r="E208" s="45"/>
      <c r="F208" s="45"/>
      <c r="G208" s="64" t="s">
        <v>76</v>
      </c>
      <c r="H208" s="45"/>
      <c r="I208" s="45"/>
      <c r="J208" s="45"/>
      <c r="K208" s="64" t="s">
        <v>71</v>
      </c>
      <c r="L208" s="45"/>
      <c r="M208" s="45"/>
      <c r="N208" s="45"/>
      <c r="O208" s="64" t="s">
        <v>72</v>
      </c>
      <c r="P208" s="45"/>
      <c r="Q208" s="45"/>
      <c r="R208" s="45"/>
      <c r="S208" s="64" t="s">
        <v>71</v>
      </c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6"/>
      <c r="AN208" s="46"/>
      <c r="AO208" s="46"/>
      <c r="AP208" s="46"/>
      <c r="AQ208" s="46">
        <f t="shared" si="54"/>
        <v>4</v>
      </c>
      <c r="AR208" s="24">
        <f t="shared" si="57"/>
        <v>170</v>
      </c>
      <c r="AS208" s="57">
        <f t="shared" si="58"/>
        <v>2.3529411764705882E-2</v>
      </c>
    </row>
    <row r="209" spans="1:45" ht="12.75" customHeight="1" x14ac:dyDescent="0.2">
      <c r="A209" s="88"/>
      <c r="B209" s="128"/>
      <c r="C209" s="59" t="s">
        <v>68</v>
      </c>
      <c r="D209" s="47"/>
      <c r="E209" s="45"/>
      <c r="F209" s="45"/>
      <c r="G209" s="64" t="s">
        <v>76</v>
      </c>
      <c r="H209" s="45"/>
      <c r="I209" s="45"/>
      <c r="J209" s="45"/>
      <c r="K209" s="64" t="s">
        <v>71</v>
      </c>
      <c r="L209" s="45"/>
      <c r="M209" s="45"/>
      <c r="N209" s="45"/>
      <c r="O209" s="64" t="s">
        <v>72</v>
      </c>
      <c r="P209" s="45"/>
      <c r="Q209" s="45"/>
      <c r="R209" s="45"/>
      <c r="S209" s="64" t="s">
        <v>71</v>
      </c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6"/>
      <c r="AN209" s="46"/>
      <c r="AO209" s="46"/>
      <c r="AP209" s="46"/>
      <c r="AQ209" s="46">
        <f t="shared" si="54"/>
        <v>4</v>
      </c>
      <c r="AR209" s="24">
        <f t="shared" si="57"/>
        <v>170</v>
      </c>
      <c r="AS209" s="57">
        <f t="shared" si="58"/>
        <v>2.3529411764705882E-2</v>
      </c>
    </row>
    <row r="210" spans="1:45" ht="12.75" customHeight="1" x14ac:dyDescent="0.2">
      <c r="A210" s="88"/>
      <c r="B210" s="128"/>
      <c r="C210" s="59" t="s">
        <v>77</v>
      </c>
      <c r="D210" s="47"/>
      <c r="E210" s="45"/>
      <c r="F210" s="45"/>
      <c r="G210" s="64" t="s">
        <v>76</v>
      </c>
      <c r="H210" s="45"/>
      <c r="I210" s="45"/>
      <c r="J210" s="45"/>
      <c r="K210" s="64" t="s">
        <v>71</v>
      </c>
      <c r="L210" s="45"/>
      <c r="M210" s="45"/>
      <c r="N210" s="45"/>
      <c r="O210" s="64" t="s">
        <v>72</v>
      </c>
      <c r="P210" s="45"/>
      <c r="Q210" s="45"/>
      <c r="R210" s="45"/>
      <c r="S210" s="64" t="s">
        <v>71</v>
      </c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6"/>
      <c r="AN210" s="46"/>
      <c r="AO210" s="46"/>
      <c r="AP210" s="46"/>
      <c r="AQ210" s="46">
        <f t="shared" si="54"/>
        <v>4</v>
      </c>
      <c r="AR210" s="24">
        <f t="shared" si="57"/>
        <v>170</v>
      </c>
      <c r="AS210" s="57">
        <f t="shared" si="58"/>
        <v>2.3529411764705882E-2</v>
      </c>
    </row>
    <row r="211" spans="1:45" ht="12.75" customHeight="1" x14ac:dyDescent="0.2">
      <c r="A211" s="88"/>
      <c r="B211" s="128"/>
      <c r="C211" s="38" t="s">
        <v>78</v>
      </c>
      <c r="D211" s="47"/>
      <c r="E211" s="45"/>
      <c r="F211" s="45"/>
      <c r="G211" s="64" t="s">
        <v>76</v>
      </c>
      <c r="H211" s="45"/>
      <c r="I211" s="45"/>
      <c r="J211" s="45"/>
      <c r="K211" s="64" t="s">
        <v>71</v>
      </c>
      <c r="L211" s="45"/>
      <c r="M211" s="45"/>
      <c r="N211" s="45"/>
      <c r="O211" s="64" t="s">
        <v>72</v>
      </c>
      <c r="P211" s="45"/>
      <c r="Q211" s="45"/>
      <c r="R211" s="45"/>
      <c r="S211" s="64" t="s">
        <v>71</v>
      </c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6"/>
      <c r="AN211" s="46"/>
      <c r="AO211" s="46"/>
      <c r="AP211" s="46"/>
      <c r="AQ211" s="46">
        <f t="shared" si="54"/>
        <v>4</v>
      </c>
      <c r="AR211" s="24">
        <f>34*4</f>
        <v>136</v>
      </c>
      <c r="AS211" s="57">
        <f>AQ211/AR211</f>
        <v>2.9411764705882353E-2</v>
      </c>
    </row>
    <row r="212" spans="1:45" ht="12.75" customHeight="1" x14ac:dyDescent="0.2">
      <c r="A212" s="88"/>
      <c r="B212" s="128"/>
      <c r="C212" s="41" t="s">
        <v>79</v>
      </c>
      <c r="D212" s="47"/>
      <c r="E212" s="45"/>
      <c r="F212" s="45"/>
      <c r="G212" s="64" t="s">
        <v>76</v>
      </c>
      <c r="H212" s="45"/>
      <c r="I212" s="45"/>
      <c r="J212" s="45"/>
      <c r="K212" s="64" t="s">
        <v>71</v>
      </c>
      <c r="L212" s="45"/>
      <c r="M212" s="45"/>
      <c r="N212" s="45"/>
      <c r="O212" s="64" t="s">
        <v>72</v>
      </c>
      <c r="P212" s="45"/>
      <c r="Q212" s="45"/>
      <c r="R212" s="45"/>
      <c r="S212" s="64" t="s">
        <v>71</v>
      </c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6"/>
      <c r="AN212" s="46"/>
      <c r="AO212" s="46"/>
      <c r="AP212" s="46"/>
      <c r="AQ212" s="46">
        <f t="shared" si="54"/>
        <v>4</v>
      </c>
      <c r="AR212" s="24">
        <f t="shared" ref="AR212:AR221" si="59">34*4</f>
        <v>136</v>
      </c>
      <c r="AS212" s="57">
        <f>AQ212/AR212</f>
        <v>2.9411764705882353E-2</v>
      </c>
    </row>
    <row r="213" spans="1:45" x14ac:dyDescent="0.2">
      <c r="A213" s="88"/>
      <c r="B213" s="129"/>
      <c r="C213" s="41" t="s">
        <v>80</v>
      </c>
      <c r="D213" s="58"/>
      <c r="E213" s="45"/>
      <c r="F213" s="45"/>
      <c r="G213" s="64" t="s">
        <v>76</v>
      </c>
      <c r="H213" s="45"/>
      <c r="I213" s="45"/>
      <c r="J213" s="45"/>
      <c r="K213" s="64" t="s">
        <v>71</v>
      </c>
      <c r="L213" s="45"/>
      <c r="M213" s="45"/>
      <c r="N213" s="45"/>
      <c r="O213" s="64" t="s">
        <v>72</v>
      </c>
      <c r="P213" s="45"/>
      <c r="Q213" s="45"/>
      <c r="R213" s="45"/>
      <c r="S213" s="64" t="s">
        <v>71</v>
      </c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6"/>
      <c r="AN213" s="46"/>
      <c r="AO213" s="46"/>
      <c r="AP213" s="46"/>
      <c r="AQ213" s="46">
        <f t="shared" si="54"/>
        <v>4</v>
      </c>
      <c r="AR213" s="24">
        <f t="shared" si="59"/>
        <v>136</v>
      </c>
      <c r="AS213" s="57">
        <f>AQ213/AR213</f>
        <v>2.9411764705882353E-2</v>
      </c>
    </row>
    <row r="214" spans="1:45" ht="12.75" customHeight="1" x14ac:dyDescent="0.2">
      <c r="A214" s="88"/>
      <c r="B214" s="89" t="s">
        <v>49</v>
      </c>
      <c r="C214" s="59" t="s">
        <v>66</v>
      </c>
      <c r="D214" s="47"/>
      <c r="E214" s="45"/>
      <c r="F214" s="45"/>
      <c r="G214" s="45"/>
      <c r="H214" s="64" t="s">
        <v>76</v>
      </c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6"/>
      <c r="AN214" s="46"/>
      <c r="AO214" s="46"/>
      <c r="AP214" s="46"/>
      <c r="AQ214" s="46">
        <f t="shared" si="54"/>
        <v>1</v>
      </c>
      <c r="AR214" s="24">
        <f>34*4</f>
        <v>136</v>
      </c>
      <c r="AS214" s="57">
        <f>AQ214/AR214</f>
        <v>7.3529411764705881E-3</v>
      </c>
    </row>
    <row r="215" spans="1:45" ht="12.75" customHeight="1" x14ac:dyDescent="0.2">
      <c r="A215" s="88"/>
      <c r="B215" s="90"/>
      <c r="C215" s="59" t="s">
        <v>67</v>
      </c>
      <c r="D215" s="47"/>
      <c r="E215" s="45"/>
      <c r="F215" s="45"/>
      <c r="G215" s="45"/>
      <c r="H215" s="64" t="s">
        <v>76</v>
      </c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6"/>
      <c r="AN215" s="46"/>
      <c r="AO215" s="46"/>
      <c r="AP215" s="46"/>
      <c r="AQ215" s="46">
        <f t="shared" si="54"/>
        <v>1</v>
      </c>
      <c r="AR215" s="24">
        <f t="shared" ref="AR215:AR219" si="60">34*4</f>
        <v>136</v>
      </c>
      <c r="AS215" s="57">
        <f t="shared" ref="AS215:AS219" si="61">AQ215/AR215</f>
        <v>7.3529411764705881E-3</v>
      </c>
    </row>
    <row r="216" spans="1:45" ht="12.75" customHeight="1" x14ac:dyDescent="0.2">
      <c r="A216" s="88"/>
      <c r="B216" s="90"/>
      <c r="C216" s="59" t="s">
        <v>68</v>
      </c>
      <c r="D216" s="47"/>
      <c r="E216" s="45"/>
      <c r="F216" s="45"/>
      <c r="G216" s="45"/>
      <c r="H216" s="64" t="s">
        <v>76</v>
      </c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6"/>
      <c r="AN216" s="46"/>
      <c r="AO216" s="46"/>
      <c r="AP216" s="46"/>
      <c r="AQ216" s="46">
        <f t="shared" si="54"/>
        <v>1</v>
      </c>
      <c r="AR216" s="24">
        <f t="shared" si="60"/>
        <v>136</v>
      </c>
      <c r="AS216" s="57">
        <f t="shared" si="61"/>
        <v>7.3529411764705881E-3</v>
      </c>
    </row>
    <row r="217" spans="1:45" ht="12.75" customHeight="1" x14ac:dyDescent="0.2">
      <c r="A217" s="88"/>
      <c r="B217" s="90"/>
      <c r="C217" s="59" t="s">
        <v>90</v>
      </c>
      <c r="D217" s="47"/>
      <c r="E217" s="45"/>
      <c r="F217" s="45"/>
      <c r="G217" s="45"/>
      <c r="H217" s="64" t="s">
        <v>76</v>
      </c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6"/>
      <c r="AN217" s="46"/>
      <c r="AO217" s="46"/>
      <c r="AP217" s="46"/>
      <c r="AQ217" s="46">
        <f t="shared" si="54"/>
        <v>1</v>
      </c>
      <c r="AR217" s="24">
        <f t="shared" si="60"/>
        <v>136</v>
      </c>
      <c r="AS217" s="57">
        <f t="shared" si="61"/>
        <v>7.3529411764705881E-3</v>
      </c>
    </row>
    <row r="218" spans="1:45" ht="12.75" customHeight="1" x14ac:dyDescent="0.2">
      <c r="A218" s="88"/>
      <c r="B218" s="90"/>
      <c r="C218" s="59" t="s">
        <v>77</v>
      </c>
      <c r="D218" s="47"/>
      <c r="E218" s="45"/>
      <c r="F218" s="45"/>
      <c r="G218" s="45"/>
      <c r="H218" s="64" t="s">
        <v>76</v>
      </c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6"/>
      <c r="AN218" s="46"/>
      <c r="AO218" s="46"/>
      <c r="AP218" s="46"/>
      <c r="AQ218" s="46">
        <f t="shared" si="54"/>
        <v>1</v>
      </c>
      <c r="AR218" s="24">
        <f t="shared" si="60"/>
        <v>136</v>
      </c>
      <c r="AS218" s="57">
        <f t="shared" si="61"/>
        <v>7.3529411764705881E-3</v>
      </c>
    </row>
    <row r="219" spans="1:45" ht="12.75" customHeight="1" x14ac:dyDescent="0.2">
      <c r="A219" s="88"/>
      <c r="B219" s="90"/>
      <c r="C219" s="59" t="s">
        <v>78</v>
      </c>
      <c r="D219" s="47"/>
      <c r="E219" s="45"/>
      <c r="F219" s="45"/>
      <c r="G219" s="45"/>
      <c r="H219" s="64" t="s">
        <v>76</v>
      </c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6"/>
      <c r="AN219" s="46"/>
      <c r="AO219" s="46"/>
      <c r="AP219" s="46"/>
      <c r="AQ219" s="46">
        <f t="shared" si="54"/>
        <v>1</v>
      </c>
      <c r="AR219" s="24">
        <f t="shared" si="60"/>
        <v>136</v>
      </c>
      <c r="AS219" s="57">
        <f t="shared" si="61"/>
        <v>7.3529411764705881E-3</v>
      </c>
    </row>
    <row r="220" spans="1:45" ht="12.75" customHeight="1" x14ac:dyDescent="0.2">
      <c r="A220" s="88"/>
      <c r="B220" s="90"/>
      <c r="C220" s="59" t="s">
        <v>79</v>
      </c>
      <c r="D220" s="47"/>
      <c r="E220" s="45"/>
      <c r="F220" s="45"/>
      <c r="G220" s="45"/>
      <c r="H220" s="64" t="s">
        <v>76</v>
      </c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6"/>
      <c r="AJ220" s="46"/>
      <c r="AK220" s="45"/>
      <c r="AL220" s="45"/>
      <c r="AM220" s="46"/>
      <c r="AN220" s="46"/>
      <c r="AO220" s="46"/>
      <c r="AP220" s="46"/>
      <c r="AQ220" s="46">
        <f t="shared" si="54"/>
        <v>1</v>
      </c>
      <c r="AR220" s="24">
        <f t="shared" si="59"/>
        <v>136</v>
      </c>
      <c r="AS220" s="57">
        <f>AQ220/AR220</f>
        <v>7.3529411764705881E-3</v>
      </c>
    </row>
    <row r="221" spans="1:45" x14ac:dyDescent="0.2">
      <c r="A221" s="88"/>
      <c r="B221" s="90"/>
      <c r="C221" s="59" t="s">
        <v>80</v>
      </c>
      <c r="D221" s="47"/>
      <c r="E221" s="45"/>
      <c r="F221" s="45"/>
      <c r="G221" s="45"/>
      <c r="H221" s="64" t="s">
        <v>76</v>
      </c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6"/>
      <c r="AJ221" s="46"/>
      <c r="AK221" s="45"/>
      <c r="AL221" s="45"/>
      <c r="AM221" s="46"/>
      <c r="AN221" s="46"/>
      <c r="AO221" s="46"/>
      <c r="AP221" s="46"/>
      <c r="AQ221" s="46">
        <f t="shared" si="54"/>
        <v>1</v>
      </c>
      <c r="AR221" s="24">
        <f t="shared" si="59"/>
        <v>136</v>
      </c>
      <c r="AS221" s="57">
        <f>AQ221/AR221</f>
        <v>7.3529411764705881E-3</v>
      </c>
    </row>
    <row r="222" spans="1:45" ht="12.75" customHeight="1" x14ac:dyDescent="0.2">
      <c r="A222" s="88"/>
      <c r="B222" s="91" t="s">
        <v>50</v>
      </c>
      <c r="C222" s="59" t="s">
        <v>66</v>
      </c>
      <c r="D222" s="47"/>
      <c r="E222" s="45"/>
      <c r="F222" s="45"/>
      <c r="G222" s="45"/>
      <c r="H222" s="45"/>
      <c r="I222" s="45"/>
      <c r="J222" s="45"/>
      <c r="K222" s="45"/>
      <c r="L222" s="45"/>
      <c r="M222" s="64" t="s">
        <v>72</v>
      </c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6"/>
      <c r="AJ222" s="46"/>
      <c r="AK222" s="45"/>
      <c r="AL222" s="45"/>
      <c r="AM222" s="46"/>
      <c r="AN222" s="46"/>
      <c r="AO222" s="46"/>
      <c r="AP222" s="46"/>
      <c r="AQ222" s="46">
        <f t="shared" si="54"/>
        <v>1</v>
      </c>
      <c r="AR222" s="24">
        <f>34*2</f>
        <v>68</v>
      </c>
      <c r="AS222" s="57">
        <f>AQ222/AR222</f>
        <v>1.4705882352941176E-2</v>
      </c>
    </row>
    <row r="223" spans="1:45" ht="12.75" customHeight="1" x14ac:dyDescent="0.2">
      <c r="A223" s="88"/>
      <c r="B223" s="91"/>
      <c r="C223" s="59" t="s">
        <v>67</v>
      </c>
      <c r="D223" s="47"/>
      <c r="E223" s="45"/>
      <c r="F223" s="45"/>
      <c r="G223" s="45"/>
      <c r="H223" s="45"/>
      <c r="I223" s="45"/>
      <c r="J223" s="45"/>
      <c r="K223" s="45"/>
      <c r="L223" s="45"/>
      <c r="M223" s="64" t="s">
        <v>72</v>
      </c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6"/>
      <c r="AJ223" s="46"/>
      <c r="AK223" s="45"/>
      <c r="AL223" s="45"/>
      <c r="AM223" s="46"/>
      <c r="AN223" s="46"/>
      <c r="AO223" s="46"/>
      <c r="AP223" s="46"/>
      <c r="AQ223" s="46">
        <f t="shared" si="54"/>
        <v>1</v>
      </c>
      <c r="AR223" s="24">
        <f t="shared" ref="AR223:AR227" si="62">34*2</f>
        <v>68</v>
      </c>
      <c r="AS223" s="57">
        <f t="shared" ref="AS223:AS226" si="63">AQ223/AR223</f>
        <v>1.4705882352941176E-2</v>
      </c>
    </row>
    <row r="224" spans="1:45" ht="12.75" customHeight="1" x14ac:dyDescent="0.2">
      <c r="A224" s="88"/>
      <c r="B224" s="91"/>
      <c r="C224" s="59" t="s">
        <v>68</v>
      </c>
      <c r="D224" s="47"/>
      <c r="E224" s="45"/>
      <c r="F224" s="45"/>
      <c r="G224" s="45"/>
      <c r="H224" s="45"/>
      <c r="I224" s="45"/>
      <c r="J224" s="45"/>
      <c r="K224" s="45"/>
      <c r="L224" s="45"/>
      <c r="M224" s="64" t="s">
        <v>72</v>
      </c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6"/>
      <c r="AJ224" s="46"/>
      <c r="AK224" s="45"/>
      <c r="AL224" s="45"/>
      <c r="AM224" s="46"/>
      <c r="AN224" s="46"/>
      <c r="AO224" s="46"/>
      <c r="AP224" s="46"/>
      <c r="AQ224" s="46">
        <f t="shared" si="54"/>
        <v>1</v>
      </c>
      <c r="AR224" s="24">
        <f t="shared" si="62"/>
        <v>68</v>
      </c>
      <c r="AS224" s="57">
        <f t="shared" si="63"/>
        <v>1.4705882352941176E-2</v>
      </c>
    </row>
    <row r="225" spans="1:45" ht="12.75" customHeight="1" x14ac:dyDescent="0.2">
      <c r="A225" s="88"/>
      <c r="B225" s="91"/>
      <c r="C225" s="59" t="s">
        <v>90</v>
      </c>
      <c r="D225" s="47"/>
      <c r="E225" s="45"/>
      <c r="F225" s="45"/>
      <c r="G225" s="45"/>
      <c r="H225" s="45"/>
      <c r="I225" s="45"/>
      <c r="J225" s="45"/>
      <c r="K225" s="45"/>
      <c r="L225" s="45"/>
      <c r="M225" s="64" t="s">
        <v>72</v>
      </c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6"/>
      <c r="AJ225" s="46"/>
      <c r="AK225" s="45"/>
      <c r="AL225" s="45"/>
      <c r="AM225" s="46"/>
      <c r="AN225" s="46"/>
      <c r="AO225" s="46"/>
      <c r="AP225" s="46"/>
      <c r="AQ225" s="46">
        <f t="shared" si="54"/>
        <v>1</v>
      </c>
      <c r="AR225" s="24">
        <f t="shared" si="62"/>
        <v>68</v>
      </c>
      <c r="AS225" s="57">
        <f t="shared" si="63"/>
        <v>1.4705882352941176E-2</v>
      </c>
    </row>
    <row r="226" spans="1:45" ht="12.75" customHeight="1" x14ac:dyDescent="0.2">
      <c r="A226" s="88"/>
      <c r="B226" s="91"/>
      <c r="C226" s="59" t="s">
        <v>77</v>
      </c>
      <c r="D226" s="47"/>
      <c r="E226" s="45"/>
      <c r="F226" s="45"/>
      <c r="G226" s="45"/>
      <c r="H226" s="45"/>
      <c r="I226" s="45"/>
      <c r="J226" s="45"/>
      <c r="K226" s="45"/>
      <c r="L226" s="45"/>
      <c r="M226" s="64" t="s">
        <v>72</v>
      </c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6"/>
      <c r="AJ226" s="46"/>
      <c r="AK226" s="45"/>
      <c r="AL226" s="45"/>
      <c r="AM226" s="46"/>
      <c r="AN226" s="46"/>
      <c r="AO226" s="46"/>
      <c r="AP226" s="46"/>
      <c r="AQ226" s="46">
        <f t="shared" si="54"/>
        <v>1</v>
      </c>
      <c r="AR226" s="24">
        <f t="shared" si="62"/>
        <v>68</v>
      </c>
      <c r="AS226" s="57">
        <f t="shared" si="63"/>
        <v>1.4705882352941176E-2</v>
      </c>
    </row>
    <row r="227" spans="1:45" ht="12.75" customHeight="1" x14ac:dyDescent="0.2">
      <c r="A227" s="88"/>
      <c r="B227" s="91"/>
      <c r="C227" s="59" t="s">
        <v>78</v>
      </c>
      <c r="D227" s="47"/>
      <c r="E227" s="45"/>
      <c r="F227" s="45"/>
      <c r="G227" s="45"/>
      <c r="H227" s="45"/>
      <c r="I227" s="45"/>
      <c r="J227" s="45"/>
      <c r="K227" s="45"/>
      <c r="L227" s="45"/>
      <c r="M227" s="64" t="s">
        <v>72</v>
      </c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6"/>
      <c r="AJ227" s="46"/>
      <c r="AK227" s="45"/>
      <c r="AL227" s="45"/>
      <c r="AM227" s="46"/>
      <c r="AN227" s="46"/>
      <c r="AO227" s="46"/>
      <c r="AP227" s="46"/>
      <c r="AQ227" s="46">
        <f t="shared" si="54"/>
        <v>1</v>
      </c>
      <c r="AR227" s="24">
        <f t="shared" si="62"/>
        <v>68</v>
      </c>
      <c r="AS227" s="57">
        <f>AQ227/AR227</f>
        <v>1.4705882352941176E-2</v>
      </c>
    </row>
    <row r="228" spans="1:45" ht="12.75" customHeight="1" x14ac:dyDescent="0.2">
      <c r="A228" s="88"/>
      <c r="B228" s="91"/>
      <c r="C228" s="59" t="s">
        <v>79</v>
      </c>
      <c r="D228" s="47"/>
      <c r="E228" s="45"/>
      <c r="F228" s="45"/>
      <c r="G228" s="45"/>
      <c r="H228" s="45"/>
      <c r="I228" s="45"/>
      <c r="J228" s="45"/>
      <c r="K228" s="45"/>
      <c r="L228" s="45"/>
      <c r="M228" s="64" t="s">
        <v>72</v>
      </c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6"/>
      <c r="AJ228" s="46"/>
      <c r="AK228" s="45"/>
      <c r="AL228" s="45"/>
      <c r="AM228" s="46"/>
      <c r="AN228" s="46"/>
      <c r="AO228" s="46"/>
      <c r="AP228" s="46"/>
      <c r="AQ228" s="46">
        <f t="shared" si="54"/>
        <v>1</v>
      </c>
      <c r="AR228" s="24">
        <f t="shared" ref="AR228:AR237" si="64">34*2</f>
        <v>68</v>
      </c>
      <c r="AS228" s="57">
        <f>AQ228/AR228</f>
        <v>1.4705882352941176E-2</v>
      </c>
    </row>
    <row r="229" spans="1:45" x14ac:dyDescent="0.2">
      <c r="A229" s="88"/>
      <c r="B229" s="91"/>
      <c r="C229" s="59" t="s">
        <v>80</v>
      </c>
      <c r="D229" s="47"/>
      <c r="E229" s="45"/>
      <c r="F229" s="45"/>
      <c r="G229" s="45"/>
      <c r="H229" s="45"/>
      <c r="I229" s="45"/>
      <c r="J229" s="45"/>
      <c r="K229" s="45"/>
      <c r="L229" s="45"/>
      <c r="M229" s="64" t="s">
        <v>72</v>
      </c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6"/>
      <c r="AJ229" s="46"/>
      <c r="AK229" s="45"/>
      <c r="AL229" s="45"/>
      <c r="AM229" s="46"/>
      <c r="AN229" s="46"/>
      <c r="AO229" s="46"/>
      <c r="AP229" s="46"/>
      <c r="AQ229" s="46">
        <f t="shared" si="54"/>
        <v>1</v>
      </c>
      <c r="AR229" s="24">
        <f t="shared" si="64"/>
        <v>68</v>
      </c>
      <c r="AS229" s="57">
        <f>AQ229/AR229</f>
        <v>1.4705882352941176E-2</v>
      </c>
    </row>
    <row r="230" spans="1:45" x14ac:dyDescent="0.2">
      <c r="A230" s="88"/>
      <c r="B230" s="91" t="s">
        <v>60</v>
      </c>
      <c r="C230" s="59" t="s">
        <v>66</v>
      </c>
      <c r="D230" s="58"/>
      <c r="E230" s="45"/>
      <c r="F230" s="45"/>
      <c r="G230" s="45"/>
      <c r="H230" s="64" t="s">
        <v>76</v>
      </c>
      <c r="I230" s="45"/>
      <c r="J230" s="45"/>
      <c r="K230" s="45"/>
      <c r="L230" s="45"/>
      <c r="M230" s="45"/>
      <c r="N230" s="45"/>
      <c r="O230" s="45"/>
      <c r="P230" s="45"/>
      <c r="Q230" s="45"/>
      <c r="R230" s="64" t="s">
        <v>71</v>
      </c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6"/>
      <c r="AJ230" s="46"/>
      <c r="AK230" s="45"/>
      <c r="AL230" s="45"/>
      <c r="AM230" s="46"/>
      <c r="AN230" s="46"/>
      <c r="AO230" s="46"/>
      <c r="AP230" s="46"/>
      <c r="AQ230" s="46">
        <f t="shared" si="54"/>
        <v>2</v>
      </c>
      <c r="AR230" s="24">
        <f>34*2</f>
        <v>68</v>
      </c>
      <c r="AS230" s="57">
        <f>AQ230/AR230</f>
        <v>2.9411764705882353E-2</v>
      </c>
    </row>
    <row r="231" spans="1:45" x14ac:dyDescent="0.2">
      <c r="A231" s="88"/>
      <c r="B231" s="91"/>
      <c r="C231" s="59" t="s">
        <v>67</v>
      </c>
      <c r="D231" s="58"/>
      <c r="E231" s="45"/>
      <c r="F231" s="45"/>
      <c r="G231" s="45"/>
      <c r="H231" s="64" t="s">
        <v>76</v>
      </c>
      <c r="I231" s="45"/>
      <c r="J231" s="45"/>
      <c r="K231" s="45"/>
      <c r="L231" s="45"/>
      <c r="M231" s="45"/>
      <c r="N231" s="45"/>
      <c r="O231" s="45"/>
      <c r="P231" s="45"/>
      <c r="Q231" s="45"/>
      <c r="R231" s="64" t="s">
        <v>71</v>
      </c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6"/>
      <c r="AJ231" s="46"/>
      <c r="AK231" s="45"/>
      <c r="AL231" s="45"/>
      <c r="AM231" s="46"/>
      <c r="AN231" s="46"/>
      <c r="AO231" s="46"/>
      <c r="AP231" s="46"/>
      <c r="AQ231" s="46">
        <f t="shared" si="54"/>
        <v>2</v>
      </c>
      <c r="AR231" s="24">
        <f t="shared" ref="AR231:AR235" si="65">34*2</f>
        <v>68</v>
      </c>
      <c r="AS231" s="57">
        <f t="shared" ref="AS231:AS235" si="66">AQ231/AR231</f>
        <v>2.9411764705882353E-2</v>
      </c>
    </row>
    <row r="232" spans="1:45" x14ac:dyDescent="0.2">
      <c r="A232" s="88"/>
      <c r="B232" s="91"/>
      <c r="C232" s="59" t="s">
        <v>68</v>
      </c>
      <c r="D232" s="58"/>
      <c r="E232" s="45"/>
      <c r="F232" s="45"/>
      <c r="G232" s="45"/>
      <c r="H232" s="64" t="s">
        <v>76</v>
      </c>
      <c r="I232" s="45"/>
      <c r="J232" s="45"/>
      <c r="K232" s="45"/>
      <c r="L232" s="45"/>
      <c r="M232" s="45"/>
      <c r="N232" s="45"/>
      <c r="O232" s="45"/>
      <c r="P232" s="45"/>
      <c r="Q232" s="45"/>
      <c r="R232" s="64" t="s">
        <v>71</v>
      </c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6"/>
      <c r="AJ232" s="46"/>
      <c r="AK232" s="45"/>
      <c r="AL232" s="45"/>
      <c r="AM232" s="46"/>
      <c r="AN232" s="46"/>
      <c r="AO232" s="46"/>
      <c r="AP232" s="46"/>
      <c r="AQ232" s="46">
        <f t="shared" si="54"/>
        <v>2</v>
      </c>
      <c r="AR232" s="24">
        <f t="shared" si="65"/>
        <v>68</v>
      </c>
      <c r="AS232" s="57">
        <f t="shared" si="66"/>
        <v>2.9411764705882353E-2</v>
      </c>
    </row>
    <row r="233" spans="1:45" x14ac:dyDescent="0.2">
      <c r="A233" s="88"/>
      <c r="B233" s="91"/>
      <c r="C233" s="59" t="s">
        <v>90</v>
      </c>
      <c r="D233" s="58"/>
      <c r="E233" s="45"/>
      <c r="F233" s="45"/>
      <c r="G233" s="45"/>
      <c r="H233" s="64" t="s">
        <v>76</v>
      </c>
      <c r="I233" s="45"/>
      <c r="J233" s="45"/>
      <c r="K233" s="45"/>
      <c r="L233" s="45"/>
      <c r="M233" s="45"/>
      <c r="N233" s="45"/>
      <c r="O233" s="45"/>
      <c r="P233" s="45"/>
      <c r="Q233" s="45"/>
      <c r="R233" s="64" t="s">
        <v>71</v>
      </c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6"/>
      <c r="AJ233" s="46"/>
      <c r="AK233" s="45"/>
      <c r="AL233" s="45"/>
      <c r="AM233" s="46"/>
      <c r="AN233" s="46"/>
      <c r="AO233" s="46"/>
      <c r="AP233" s="46"/>
      <c r="AQ233" s="46">
        <f t="shared" si="54"/>
        <v>2</v>
      </c>
      <c r="AR233" s="24">
        <f t="shared" si="65"/>
        <v>68</v>
      </c>
      <c r="AS233" s="57">
        <f t="shared" si="66"/>
        <v>2.9411764705882353E-2</v>
      </c>
    </row>
    <row r="234" spans="1:45" x14ac:dyDescent="0.2">
      <c r="A234" s="88"/>
      <c r="B234" s="91"/>
      <c r="C234" s="59" t="s">
        <v>77</v>
      </c>
      <c r="D234" s="58"/>
      <c r="E234" s="45"/>
      <c r="F234" s="45"/>
      <c r="G234" s="45"/>
      <c r="H234" s="64" t="s">
        <v>76</v>
      </c>
      <c r="I234" s="45"/>
      <c r="J234" s="45"/>
      <c r="K234" s="45"/>
      <c r="L234" s="45"/>
      <c r="M234" s="45"/>
      <c r="N234" s="45"/>
      <c r="O234" s="45"/>
      <c r="P234" s="45"/>
      <c r="Q234" s="45"/>
      <c r="R234" s="64" t="s">
        <v>71</v>
      </c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6"/>
      <c r="AJ234" s="46"/>
      <c r="AK234" s="45"/>
      <c r="AL234" s="45"/>
      <c r="AM234" s="46"/>
      <c r="AN234" s="46"/>
      <c r="AO234" s="46"/>
      <c r="AP234" s="46"/>
      <c r="AQ234" s="46">
        <f t="shared" si="54"/>
        <v>2</v>
      </c>
      <c r="AR234" s="24">
        <f t="shared" si="65"/>
        <v>68</v>
      </c>
      <c r="AS234" s="57">
        <f t="shared" si="66"/>
        <v>2.9411764705882353E-2</v>
      </c>
    </row>
    <row r="235" spans="1:45" x14ac:dyDescent="0.2">
      <c r="A235" s="88"/>
      <c r="B235" s="91"/>
      <c r="C235" s="59" t="s">
        <v>78</v>
      </c>
      <c r="D235" s="58"/>
      <c r="E235" s="45"/>
      <c r="F235" s="45"/>
      <c r="G235" s="45"/>
      <c r="H235" s="64" t="s">
        <v>76</v>
      </c>
      <c r="I235" s="45"/>
      <c r="J235" s="45"/>
      <c r="K235" s="45"/>
      <c r="L235" s="45"/>
      <c r="M235" s="45"/>
      <c r="N235" s="45"/>
      <c r="O235" s="45"/>
      <c r="P235" s="45"/>
      <c r="Q235" s="45"/>
      <c r="R235" s="64" t="s">
        <v>71</v>
      </c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6"/>
      <c r="AJ235" s="46"/>
      <c r="AK235" s="45"/>
      <c r="AL235" s="45"/>
      <c r="AM235" s="46"/>
      <c r="AN235" s="46"/>
      <c r="AO235" s="46"/>
      <c r="AP235" s="46"/>
      <c r="AQ235" s="46">
        <f t="shared" si="54"/>
        <v>2</v>
      </c>
      <c r="AR235" s="24">
        <f t="shared" si="65"/>
        <v>68</v>
      </c>
      <c r="AS235" s="57">
        <f t="shared" si="66"/>
        <v>2.9411764705882353E-2</v>
      </c>
    </row>
    <row r="236" spans="1:45" ht="12.75" customHeight="1" x14ac:dyDescent="0.2">
      <c r="A236" s="88"/>
      <c r="B236" s="91"/>
      <c r="C236" s="59" t="s">
        <v>79</v>
      </c>
      <c r="D236" s="47"/>
      <c r="E236" s="45"/>
      <c r="F236" s="45"/>
      <c r="G236" s="45"/>
      <c r="H236" s="64" t="s">
        <v>76</v>
      </c>
      <c r="I236" s="45"/>
      <c r="J236" s="45"/>
      <c r="K236" s="45"/>
      <c r="L236" s="45"/>
      <c r="M236" s="45"/>
      <c r="N236" s="45"/>
      <c r="O236" s="45"/>
      <c r="P236" s="45"/>
      <c r="Q236" s="45"/>
      <c r="R236" s="64" t="s">
        <v>71</v>
      </c>
      <c r="S236" s="45"/>
      <c r="T236" s="24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6"/>
      <c r="AJ236" s="46"/>
      <c r="AK236" s="45"/>
      <c r="AL236" s="45"/>
      <c r="AM236" s="46"/>
      <c r="AN236" s="46"/>
      <c r="AO236" s="46"/>
      <c r="AP236" s="46"/>
      <c r="AQ236" s="46">
        <f t="shared" si="54"/>
        <v>2</v>
      </c>
      <c r="AR236" s="24">
        <f t="shared" si="64"/>
        <v>68</v>
      </c>
      <c r="AS236" s="57">
        <f>AQ236/AR236</f>
        <v>2.9411764705882353E-2</v>
      </c>
    </row>
    <row r="237" spans="1:45" ht="12.75" customHeight="1" x14ac:dyDescent="0.2">
      <c r="A237" s="88"/>
      <c r="B237" s="91"/>
      <c r="C237" s="59" t="s">
        <v>80</v>
      </c>
      <c r="D237" s="47"/>
      <c r="E237" s="45"/>
      <c r="F237" s="45"/>
      <c r="G237" s="45"/>
      <c r="H237" s="64" t="s">
        <v>76</v>
      </c>
      <c r="I237" s="45"/>
      <c r="J237" s="45"/>
      <c r="K237" s="45"/>
      <c r="L237" s="45"/>
      <c r="M237" s="45"/>
      <c r="N237" s="45"/>
      <c r="O237" s="45"/>
      <c r="P237" s="45"/>
      <c r="Q237" s="45"/>
      <c r="R237" s="64" t="s">
        <v>71</v>
      </c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24"/>
      <c r="AH237" s="45"/>
      <c r="AI237" s="45"/>
      <c r="AJ237" s="46"/>
      <c r="AK237" s="45"/>
      <c r="AL237" s="45"/>
      <c r="AM237" s="46"/>
      <c r="AN237" s="46"/>
      <c r="AO237" s="46"/>
      <c r="AP237" s="46"/>
      <c r="AQ237" s="46">
        <f t="shared" si="54"/>
        <v>2</v>
      </c>
      <c r="AR237" s="24">
        <f t="shared" si="64"/>
        <v>68</v>
      </c>
      <c r="AS237" s="57">
        <f>AQ237/AR237</f>
        <v>2.9411764705882353E-2</v>
      </c>
    </row>
    <row r="238" spans="1:45" ht="12.75" customHeight="1" x14ac:dyDescent="0.2">
      <c r="A238" s="88"/>
      <c r="B238" s="91" t="s">
        <v>69</v>
      </c>
      <c r="C238" s="59" t="s">
        <v>66</v>
      </c>
      <c r="D238" s="47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24"/>
      <c r="AK238" s="45"/>
      <c r="AL238" s="45"/>
      <c r="AM238" s="46"/>
      <c r="AN238" s="46"/>
      <c r="AO238" s="46"/>
      <c r="AP238" s="46"/>
      <c r="AQ238" s="46">
        <f t="shared" si="54"/>
        <v>0</v>
      </c>
      <c r="AR238" s="24">
        <f>34*1</f>
        <v>34</v>
      </c>
      <c r="AS238" s="57">
        <f>AQ238/AR238</f>
        <v>0</v>
      </c>
    </row>
    <row r="239" spans="1:45" ht="12.75" customHeight="1" x14ac:dyDescent="0.2">
      <c r="A239" s="88"/>
      <c r="B239" s="91"/>
      <c r="C239" s="59" t="s">
        <v>67</v>
      </c>
      <c r="D239" s="47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24"/>
      <c r="AK239" s="45"/>
      <c r="AL239" s="45"/>
      <c r="AM239" s="46"/>
      <c r="AN239" s="46"/>
      <c r="AO239" s="46"/>
      <c r="AP239" s="46"/>
      <c r="AQ239" s="46">
        <f t="shared" si="54"/>
        <v>0</v>
      </c>
      <c r="AR239" s="24">
        <f t="shared" ref="AR239:AR243" si="67">34*1</f>
        <v>34</v>
      </c>
      <c r="AS239" s="57">
        <f t="shared" ref="AS239:AS243" si="68">AQ239/AR239</f>
        <v>0</v>
      </c>
    </row>
    <row r="240" spans="1:45" ht="12.75" customHeight="1" x14ac:dyDescent="0.2">
      <c r="A240" s="88"/>
      <c r="B240" s="91"/>
      <c r="C240" s="59" t="s">
        <v>68</v>
      </c>
      <c r="D240" s="47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24"/>
      <c r="AK240" s="45"/>
      <c r="AL240" s="45"/>
      <c r="AM240" s="46"/>
      <c r="AN240" s="46"/>
      <c r="AO240" s="46"/>
      <c r="AP240" s="46"/>
      <c r="AQ240" s="46">
        <f t="shared" si="54"/>
        <v>0</v>
      </c>
      <c r="AR240" s="24">
        <f t="shared" si="67"/>
        <v>34</v>
      </c>
      <c r="AS240" s="57">
        <f t="shared" si="68"/>
        <v>0</v>
      </c>
    </row>
    <row r="241" spans="1:45" ht="12.75" customHeight="1" x14ac:dyDescent="0.2">
      <c r="A241" s="88"/>
      <c r="B241" s="91"/>
      <c r="C241" s="59" t="s">
        <v>90</v>
      </c>
      <c r="D241" s="47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24"/>
      <c r="AK241" s="45"/>
      <c r="AL241" s="45"/>
      <c r="AM241" s="46"/>
      <c r="AN241" s="46"/>
      <c r="AO241" s="46"/>
      <c r="AP241" s="46"/>
      <c r="AQ241" s="46">
        <f t="shared" si="54"/>
        <v>0</v>
      </c>
      <c r="AR241" s="24">
        <f t="shared" si="67"/>
        <v>34</v>
      </c>
      <c r="AS241" s="57">
        <f t="shared" si="68"/>
        <v>0</v>
      </c>
    </row>
    <row r="242" spans="1:45" ht="12.75" customHeight="1" x14ac:dyDescent="0.2">
      <c r="A242" s="88"/>
      <c r="B242" s="91"/>
      <c r="C242" s="59" t="s">
        <v>77</v>
      </c>
      <c r="D242" s="47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24"/>
      <c r="AK242" s="45"/>
      <c r="AL242" s="45"/>
      <c r="AM242" s="46"/>
      <c r="AN242" s="46"/>
      <c r="AO242" s="46"/>
      <c r="AP242" s="46"/>
      <c r="AQ242" s="46">
        <f t="shared" si="54"/>
        <v>0</v>
      </c>
      <c r="AR242" s="24">
        <f t="shared" si="67"/>
        <v>34</v>
      </c>
      <c r="AS242" s="57">
        <f t="shared" si="68"/>
        <v>0</v>
      </c>
    </row>
    <row r="243" spans="1:45" ht="12.75" customHeight="1" x14ac:dyDescent="0.2">
      <c r="A243" s="88"/>
      <c r="B243" s="91"/>
      <c r="C243" s="59" t="s">
        <v>78</v>
      </c>
      <c r="D243" s="47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24"/>
      <c r="AK243" s="45"/>
      <c r="AL243" s="45"/>
      <c r="AM243" s="46"/>
      <c r="AN243" s="46"/>
      <c r="AO243" s="46"/>
      <c r="AP243" s="46"/>
      <c r="AQ243" s="46">
        <f t="shared" si="54"/>
        <v>0</v>
      </c>
      <c r="AR243" s="24">
        <f t="shared" si="67"/>
        <v>34</v>
      </c>
      <c r="AS243" s="57">
        <f t="shared" si="68"/>
        <v>0</v>
      </c>
    </row>
    <row r="244" spans="1:45" ht="12.75" customHeight="1" x14ac:dyDescent="0.2">
      <c r="A244" s="88"/>
      <c r="B244" s="91"/>
      <c r="C244" s="59" t="s">
        <v>79</v>
      </c>
      <c r="D244" s="47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24"/>
      <c r="AJ244" s="45"/>
      <c r="AK244" s="45"/>
      <c r="AL244" s="45"/>
      <c r="AM244" s="46"/>
      <c r="AN244" s="46"/>
      <c r="AO244" s="46"/>
      <c r="AP244" s="46"/>
      <c r="AQ244" s="46">
        <f t="shared" si="54"/>
        <v>0</v>
      </c>
      <c r="AR244" s="24">
        <f t="shared" ref="AR244:AR269" si="69">34*1</f>
        <v>34</v>
      </c>
      <c r="AS244" s="57">
        <f>AQ244/AR244</f>
        <v>0</v>
      </c>
    </row>
    <row r="245" spans="1:45" ht="12.75" customHeight="1" x14ac:dyDescent="0.2">
      <c r="A245" s="88"/>
      <c r="B245" s="91"/>
      <c r="C245" s="59" t="s">
        <v>80</v>
      </c>
      <c r="D245" s="58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24"/>
      <c r="AJ245" s="45"/>
      <c r="AK245" s="45"/>
      <c r="AL245" s="45"/>
      <c r="AM245" s="46"/>
      <c r="AN245" s="46"/>
      <c r="AO245" s="46"/>
      <c r="AP245" s="46"/>
      <c r="AQ245" s="46">
        <f t="shared" si="54"/>
        <v>0</v>
      </c>
      <c r="AR245" s="24">
        <f t="shared" si="69"/>
        <v>34</v>
      </c>
      <c r="AS245" s="57">
        <f>AQ245/AR245</f>
        <v>0</v>
      </c>
    </row>
    <row r="246" spans="1:45" ht="12.75" customHeight="1" x14ac:dyDescent="0.2">
      <c r="A246" s="88"/>
      <c r="B246" s="91" t="s">
        <v>51</v>
      </c>
      <c r="C246" s="59" t="s">
        <v>66</v>
      </c>
      <c r="D246" s="58"/>
      <c r="E246" s="45"/>
      <c r="F246" s="64" t="s">
        <v>76</v>
      </c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24"/>
      <c r="AJ246" s="45"/>
      <c r="AK246" s="45"/>
      <c r="AL246" s="45"/>
      <c r="AM246" s="46"/>
      <c r="AN246" s="46"/>
      <c r="AO246" s="46"/>
      <c r="AP246" s="46"/>
      <c r="AQ246" s="46">
        <f t="shared" si="54"/>
        <v>1</v>
      </c>
      <c r="AR246" s="24">
        <f t="shared" si="69"/>
        <v>34</v>
      </c>
      <c r="AS246" s="57">
        <f>AQ246/AR246</f>
        <v>2.9411764705882353E-2</v>
      </c>
    </row>
    <row r="247" spans="1:45" ht="12.75" customHeight="1" x14ac:dyDescent="0.2">
      <c r="A247" s="88"/>
      <c r="B247" s="91"/>
      <c r="C247" s="59" t="s">
        <v>67</v>
      </c>
      <c r="D247" s="58"/>
      <c r="E247" s="45"/>
      <c r="F247" s="64" t="s">
        <v>76</v>
      </c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24"/>
      <c r="AJ247" s="45"/>
      <c r="AK247" s="45"/>
      <c r="AL247" s="45"/>
      <c r="AM247" s="46"/>
      <c r="AN247" s="46"/>
      <c r="AO247" s="46"/>
      <c r="AP247" s="46"/>
      <c r="AQ247" s="46">
        <f t="shared" si="54"/>
        <v>1</v>
      </c>
      <c r="AR247" s="24">
        <f t="shared" si="69"/>
        <v>34</v>
      </c>
      <c r="AS247" s="57">
        <f t="shared" ref="AS247:AS251" si="70">AQ247/AR247</f>
        <v>2.9411764705882353E-2</v>
      </c>
    </row>
    <row r="248" spans="1:45" ht="12.75" customHeight="1" x14ac:dyDescent="0.2">
      <c r="A248" s="88"/>
      <c r="B248" s="91"/>
      <c r="C248" s="59" t="s">
        <v>68</v>
      </c>
      <c r="D248" s="58"/>
      <c r="E248" s="45"/>
      <c r="F248" s="64" t="s">
        <v>76</v>
      </c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24"/>
      <c r="AJ248" s="45"/>
      <c r="AK248" s="45"/>
      <c r="AL248" s="45"/>
      <c r="AM248" s="46"/>
      <c r="AN248" s="46"/>
      <c r="AO248" s="46"/>
      <c r="AP248" s="46"/>
      <c r="AQ248" s="46">
        <f t="shared" si="54"/>
        <v>1</v>
      </c>
      <c r="AR248" s="24">
        <f t="shared" si="69"/>
        <v>34</v>
      </c>
      <c r="AS248" s="57">
        <f t="shared" si="70"/>
        <v>2.9411764705882353E-2</v>
      </c>
    </row>
    <row r="249" spans="1:45" ht="12.75" customHeight="1" x14ac:dyDescent="0.2">
      <c r="A249" s="88"/>
      <c r="B249" s="91"/>
      <c r="C249" s="59" t="s">
        <v>90</v>
      </c>
      <c r="D249" s="58"/>
      <c r="E249" s="45"/>
      <c r="F249" s="64" t="s">
        <v>76</v>
      </c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24"/>
      <c r="AJ249" s="45"/>
      <c r="AK249" s="45"/>
      <c r="AL249" s="45"/>
      <c r="AM249" s="46"/>
      <c r="AN249" s="46"/>
      <c r="AO249" s="46"/>
      <c r="AP249" s="46"/>
      <c r="AQ249" s="46">
        <f t="shared" si="54"/>
        <v>1</v>
      </c>
      <c r="AR249" s="24">
        <f t="shared" si="69"/>
        <v>34</v>
      </c>
      <c r="AS249" s="57">
        <f t="shared" si="70"/>
        <v>2.9411764705882353E-2</v>
      </c>
    </row>
    <row r="250" spans="1:45" ht="12.75" customHeight="1" x14ac:dyDescent="0.2">
      <c r="A250" s="88"/>
      <c r="B250" s="91"/>
      <c r="C250" s="59" t="s">
        <v>77</v>
      </c>
      <c r="D250" s="58"/>
      <c r="E250" s="45"/>
      <c r="F250" s="64" t="s">
        <v>76</v>
      </c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24"/>
      <c r="AJ250" s="45"/>
      <c r="AK250" s="45"/>
      <c r="AL250" s="45"/>
      <c r="AM250" s="46"/>
      <c r="AN250" s="46"/>
      <c r="AO250" s="46"/>
      <c r="AP250" s="46"/>
      <c r="AQ250" s="46">
        <f t="shared" si="54"/>
        <v>1</v>
      </c>
      <c r="AR250" s="24">
        <f t="shared" si="69"/>
        <v>34</v>
      </c>
      <c r="AS250" s="57">
        <f t="shared" si="70"/>
        <v>2.9411764705882353E-2</v>
      </c>
    </row>
    <row r="251" spans="1:45" ht="12.75" customHeight="1" x14ac:dyDescent="0.2">
      <c r="A251" s="88"/>
      <c r="B251" s="91"/>
      <c r="C251" s="59" t="s">
        <v>78</v>
      </c>
      <c r="D251" s="58"/>
      <c r="E251" s="45"/>
      <c r="F251" s="64" t="s">
        <v>76</v>
      </c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24"/>
      <c r="AJ251" s="45"/>
      <c r="AK251" s="45"/>
      <c r="AL251" s="45"/>
      <c r="AM251" s="46"/>
      <c r="AN251" s="46"/>
      <c r="AO251" s="46"/>
      <c r="AP251" s="46"/>
      <c r="AQ251" s="46">
        <f t="shared" si="54"/>
        <v>1</v>
      </c>
      <c r="AR251" s="24">
        <f t="shared" si="69"/>
        <v>34</v>
      </c>
      <c r="AS251" s="57">
        <f t="shared" si="70"/>
        <v>2.9411764705882353E-2</v>
      </c>
    </row>
    <row r="252" spans="1:45" ht="12.75" customHeight="1" x14ac:dyDescent="0.2">
      <c r="A252" s="88"/>
      <c r="B252" s="91"/>
      <c r="C252" s="59" t="s">
        <v>79</v>
      </c>
      <c r="D252" s="58"/>
      <c r="E252" s="45"/>
      <c r="F252" s="64" t="s">
        <v>76</v>
      </c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24"/>
      <c r="AJ252" s="45"/>
      <c r="AK252" s="45"/>
      <c r="AL252" s="45"/>
      <c r="AM252" s="46"/>
      <c r="AN252" s="46"/>
      <c r="AO252" s="46"/>
      <c r="AP252" s="46"/>
      <c r="AQ252" s="46">
        <f t="shared" si="54"/>
        <v>1</v>
      </c>
      <c r="AR252" s="24">
        <f t="shared" si="69"/>
        <v>34</v>
      </c>
      <c r="AS252" s="57">
        <f>AQ252/AR252</f>
        <v>2.9411764705882353E-2</v>
      </c>
    </row>
    <row r="253" spans="1:45" ht="12.75" customHeight="1" x14ac:dyDescent="0.2">
      <c r="A253" s="88"/>
      <c r="B253" s="91"/>
      <c r="C253" s="59" t="s">
        <v>80</v>
      </c>
      <c r="D253" s="58"/>
      <c r="E253" s="45"/>
      <c r="F253" s="64" t="s">
        <v>76</v>
      </c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24"/>
      <c r="AJ253" s="45"/>
      <c r="AK253" s="45"/>
      <c r="AL253" s="45"/>
      <c r="AM253" s="46"/>
      <c r="AN253" s="46"/>
      <c r="AO253" s="46"/>
      <c r="AP253" s="46"/>
      <c r="AQ253" s="46">
        <f t="shared" si="54"/>
        <v>1</v>
      </c>
      <c r="AR253" s="24">
        <f t="shared" si="69"/>
        <v>34</v>
      </c>
      <c r="AS253" s="57">
        <f>AQ253/AR253</f>
        <v>2.9411764705882353E-2</v>
      </c>
    </row>
    <row r="254" spans="1:45" ht="12.75" customHeight="1" x14ac:dyDescent="0.2">
      <c r="A254" s="88"/>
      <c r="B254" s="89" t="s">
        <v>52</v>
      </c>
      <c r="C254" s="59" t="s">
        <v>66</v>
      </c>
      <c r="D254" s="58"/>
      <c r="E254" s="45"/>
      <c r="F254" s="45"/>
      <c r="G254" s="45"/>
      <c r="H254" s="45"/>
      <c r="I254" s="64" t="s">
        <v>76</v>
      </c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24"/>
      <c r="AJ254" s="45"/>
      <c r="AK254" s="45"/>
      <c r="AL254" s="45"/>
      <c r="AM254" s="46"/>
      <c r="AN254" s="46"/>
      <c r="AO254" s="46"/>
      <c r="AP254" s="46"/>
      <c r="AQ254" s="46">
        <f t="shared" si="54"/>
        <v>1</v>
      </c>
      <c r="AR254" s="24">
        <f t="shared" si="69"/>
        <v>34</v>
      </c>
      <c r="AS254" s="57">
        <f>AQ254/AR254</f>
        <v>2.9411764705882353E-2</v>
      </c>
    </row>
    <row r="255" spans="1:45" ht="12.75" customHeight="1" x14ac:dyDescent="0.2">
      <c r="A255" s="88"/>
      <c r="B255" s="90"/>
      <c r="C255" s="59" t="s">
        <v>67</v>
      </c>
      <c r="D255" s="58"/>
      <c r="E255" s="45"/>
      <c r="F255" s="45"/>
      <c r="G255" s="45"/>
      <c r="H255" s="45"/>
      <c r="I255" s="64" t="s">
        <v>76</v>
      </c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24"/>
      <c r="AJ255" s="45"/>
      <c r="AK255" s="45"/>
      <c r="AL255" s="45"/>
      <c r="AM255" s="46"/>
      <c r="AN255" s="46"/>
      <c r="AO255" s="46"/>
      <c r="AP255" s="46"/>
      <c r="AQ255" s="46">
        <f t="shared" si="54"/>
        <v>1</v>
      </c>
      <c r="AR255" s="24">
        <f t="shared" si="69"/>
        <v>34</v>
      </c>
      <c r="AS255" s="57">
        <f t="shared" ref="AS255:AS275" si="71">AQ255/AR255</f>
        <v>2.9411764705882353E-2</v>
      </c>
    </row>
    <row r="256" spans="1:45" ht="12.75" customHeight="1" x14ac:dyDescent="0.2">
      <c r="A256" s="88"/>
      <c r="B256" s="90"/>
      <c r="C256" s="59" t="s">
        <v>68</v>
      </c>
      <c r="D256" s="58"/>
      <c r="E256" s="45"/>
      <c r="F256" s="45"/>
      <c r="G256" s="45"/>
      <c r="H256" s="45"/>
      <c r="I256" s="64" t="s">
        <v>76</v>
      </c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24"/>
      <c r="AJ256" s="45"/>
      <c r="AK256" s="45"/>
      <c r="AL256" s="45"/>
      <c r="AM256" s="46"/>
      <c r="AN256" s="46"/>
      <c r="AO256" s="46"/>
      <c r="AP256" s="46"/>
      <c r="AQ256" s="46">
        <f t="shared" si="54"/>
        <v>1</v>
      </c>
      <c r="AR256" s="24">
        <f t="shared" si="69"/>
        <v>34</v>
      </c>
      <c r="AS256" s="57">
        <f t="shared" si="71"/>
        <v>2.9411764705882353E-2</v>
      </c>
    </row>
    <row r="257" spans="1:45" ht="12.75" customHeight="1" x14ac:dyDescent="0.2">
      <c r="A257" s="88"/>
      <c r="B257" s="90"/>
      <c r="C257" s="59" t="s">
        <v>90</v>
      </c>
      <c r="D257" s="58"/>
      <c r="E257" s="45"/>
      <c r="F257" s="45"/>
      <c r="G257" s="45"/>
      <c r="H257" s="45"/>
      <c r="I257" s="64" t="s">
        <v>76</v>
      </c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24"/>
      <c r="AJ257" s="45"/>
      <c r="AK257" s="45"/>
      <c r="AL257" s="45"/>
      <c r="AM257" s="46"/>
      <c r="AN257" s="46"/>
      <c r="AO257" s="46"/>
      <c r="AP257" s="46"/>
      <c r="AQ257" s="46">
        <f t="shared" si="54"/>
        <v>1</v>
      </c>
      <c r="AR257" s="24">
        <f t="shared" si="69"/>
        <v>34</v>
      </c>
      <c r="AS257" s="57">
        <f t="shared" si="71"/>
        <v>2.9411764705882353E-2</v>
      </c>
    </row>
    <row r="258" spans="1:45" ht="12.75" customHeight="1" x14ac:dyDescent="0.2">
      <c r="A258" s="88"/>
      <c r="B258" s="90"/>
      <c r="C258" s="59" t="s">
        <v>77</v>
      </c>
      <c r="D258" s="58"/>
      <c r="E258" s="45"/>
      <c r="F258" s="45"/>
      <c r="G258" s="45"/>
      <c r="H258" s="45"/>
      <c r="I258" s="64" t="s">
        <v>76</v>
      </c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24"/>
      <c r="AJ258" s="45"/>
      <c r="AK258" s="45"/>
      <c r="AL258" s="45"/>
      <c r="AM258" s="46"/>
      <c r="AN258" s="46"/>
      <c r="AO258" s="46"/>
      <c r="AP258" s="46"/>
      <c r="AQ258" s="46">
        <f t="shared" si="54"/>
        <v>1</v>
      </c>
      <c r="AR258" s="24">
        <f t="shared" si="69"/>
        <v>34</v>
      </c>
      <c r="AS258" s="57">
        <f t="shared" si="71"/>
        <v>2.9411764705882353E-2</v>
      </c>
    </row>
    <row r="259" spans="1:45" ht="12.75" customHeight="1" x14ac:dyDescent="0.2">
      <c r="A259" s="88"/>
      <c r="B259" s="90"/>
      <c r="C259" s="59" t="s">
        <v>78</v>
      </c>
      <c r="D259" s="58"/>
      <c r="E259" s="45"/>
      <c r="F259" s="45"/>
      <c r="G259" s="45"/>
      <c r="H259" s="45"/>
      <c r="I259" s="64" t="s">
        <v>76</v>
      </c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24"/>
      <c r="AJ259" s="45"/>
      <c r="AK259" s="45"/>
      <c r="AL259" s="45"/>
      <c r="AM259" s="46"/>
      <c r="AN259" s="46"/>
      <c r="AO259" s="46"/>
      <c r="AP259" s="46"/>
      <c r="AQ259" s="46">
        <f t="shared" si="54"/>
        <v>1</v>
      </c>
      <c r="AR259" s="24">
        <f t="shared" si="69"/>
        <v>34</v>
      </c>
      <c r="AS259" s="57">
        <f t="shared" si="71"/>
        <v>2.9411764705882353E-2</v>
      </c>
    </row>
    <row r="260" spans="1:45" ht="12.75" customHeight="1" x14ac:dyDescent="0.2">
      <c r="A260" s="88"/>
      <c r="B260" s="90"/>
      <c r="C260" s="59" t="s">
        <v>79</v>
      </c>
      <c r="D260" s="58"/>
      <c r="E260" s="45"/>
      <c r="F260" s="45"/>
      <c r="G260" s="45"/>
      <c r="H260" s="45"/>
      <c r="I260" s="64" t="s">
        <v>76</v>
      </c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24"/>
      <c r="AJ260" s="45"/>
      <c r="AK260" s="45"/>
      <c r="AL260" s="45"/>
      <c r="AM260" s="46"/>
      <c r="AN260" s="46"/>
      <c r="AO260" s="46"/>
      <c r="AP260" s="46"/>
      <c r="AQ260" s="46">
        <f t="shared" si="54"/>
        <v>1</v>
      </c>
      <c r="AR260" s="24">
        <f t="shared" si="69"/>
        <v>34</v>
      </c>
      <c r="AS260" s="57">
        <f t="shared" si="71"/>
        <v>2.9411764705882353E-2</v>
      </c>
    </row>
    <row r="261" spans="1:45" ht="12.75" customHeight="1" x14ac:dyDescent="0.2">
      <c r="A261" s="88"/>
      <c r="B261" s="105"/>
      <c r="C261" s="59" t="s">
        <v>80</v>
      </c>
      <c r="D261" s="58"/>
      <c r="E261" s="45"/>
      <c r="F261" s="45"/>
      <c r="G261" s="45"/>
      <c r="H261" s="45"/>
      <c r="I261" s="64" t="s">
        <v>76</v>
      </c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24"/>
      <c r="AJ261" s="45"/>
      <c r="AK261" s="45"/>
      <c r="AL261" s="45"/>
      <c r="AM261" s="46"/>
      <c r="AN261" s="46"/>
      <c r="AO261" s="46"/>
      <c r="AP261" s="46"/>
      <c r="AQ261" s="46">
        <f t="shared" si="54"/>
        <v>1</v>
      </c>
      <c r="AR261" s="24">
        <f t="shared" si="69"/>
        <v>34</v>
      </c>
      <c r="AS261" s="57">
        <f t="shared" si="71"/>
        <v>2.9411764705882353E-2</v>
      </c>
    </row>
    <row r="262" spans="1:45" ht="12.75" customHeight="1" x14ac:dyDescent="0.2">
      <c r="A262" s="88"/>
      <c r="B262" s="89" t="s">
        <v>53</v>
      </c>
      <c r="C262" s="59" t="s">
        <v>66</v>
      </c>
      <c r="D262" s="58"/>
      <c r="E262" s="45"/>
      <c r="F262" s="64" t="s">
        <v>76</v>
      </c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24"/>
      <c r="AJ262" s="45"/>
      <c r="AK262" s="45"/>
      <c r="AL262" s="45"/>
      <c r="AM262" s="46"/>
      <c r="AN262" s="46"/>
      <c r="AO262" s="46"/>
      <c r="AP262" s="46"/>
      <c r="AQ262" s="46">
        <f t="shared" si="54"/>
        <v>1</v>
      </c>
      <c r="AR262" s="24">
        <f t="shared" si="69"/>
        <v>34</v>
      </c>
      <c r="AS262" s="57">
        <f t="shared" si="71"/>
        <v>2.9411764705882353E-2</v>
      </c>
    </row>
    <row r="263" spans="1:45" ht="12.75" customHeight="1" x14ac:dyDescent="0.2">
      <c r="A263" s="88"/>
      <c r="B263" s="90"/>
      <c r="C263" s="59" t="s">
        <v>67</v>
      </c>
      <c r="D263" s="58"/>
      <c r="E263" s="45"/>
      <c r="F263" s="64" t="s">
        <v>76</v>
      </c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24"/>
      <c r="AJ263" s="45"/>
      <c r="AK263" s="45"/>
      <c r="AL263" s="45"/>
      <c r="AM263" s="46"/>
      <c r="AN263" s="46"/>
      <c r="AO263" s="46"/>
      <c r="AP263" s="46"/>
      <c r="AQ263" s="46">
        <f t="shared" ref="AQ263:AQ277" si="72">COUNTA(E263:AP263)</f>
        <v>1</v>
      </c>
      <c r="AR263" s="24">
        <f t="shared" si="69"/>
        <v>34</v>
      </c>
      <c r="AS263" s="57">
        <f t="shared" si="71"/>
        <v>2.9411764705882353E-2</v>
      </c>
    </row>
    <row r="264" spans="1:45" ht="12.75" customHeight="1" x14ac:dyDescent="0.2">
      <c r="A264" s="88"/>
      <c r="B264" s="90"/>
      <c r="C264" s="59" t="s">
        <v>68</v>
      </c>
      <c r="D264" s="58"/>
      <c r="E264" s="45"/>
      <c r="F264" s="64" t="s">
        <v>76</v>
      </c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24"/>
      <c r="AJ264" s="45"/>
      <c r="AK264" s="45"/>
      <c r="AL264" s="45"/>
      <c r="AM264" s="46"/>
      <c r="AN264" s="46"/>
      <c r="AO264" s="46"/>
      <c r="AP264" s="46"/>
      <c r="AQ264" s="46">
        <f t="shared" si="72"/>
        <v>1</v>
      </c>
      <c r="AR264" s="24">
        <f t="shared" si="69"/>
        <v>34</v>
      </c>
      <c r="AS264" s="57">
        <f t="shared" si="71"/>
        <v>2.9411764705882353E-2</v>
      </c>
    </row>
    <row r="265" spans="1:45" ht="12.75" customHeight="1" x14ac:dyDescent="0.2">
      <c r="A265" s="88"/>
      <c r="B265" s="90"/>
      <c r="C265" s="59" t="s">
        <v>90</v>
      </c>
      <c r="D265" s="58"/>
      <c r="E265" s="45"/>
      <c r="F265" s="64" t="s">
        <v>76</v>
      </c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24"/>
      <c r="AJ265" s="45"/>
      <c r="AK265" s="45"/>
      <c r="AL265" s="45"/>
      <c r="AM265" s="46"/>
      <c r="AN265" s="46"/>
      <c r="AO265" s="46"/>
      <c r="AP265" s="46"/>
      <c r="AQ265" s="46">
        <f t="shared" si="72"/>
        <v>1</v>
      </c>
      <c r="AR265" s="24">
        <f t="shared" si="69"/>
        <v>34</v>
      </c>
      <c r="AS265" s="57">
        <f t="shared" si="71"/>
        <v>2.9411764705882353E-2</v>
      </c>
    </row>
    <row r="266" spans="1:45" ht="12.75" customHeight="1" x14ac:dyDescent="0.2">
      <c r="A266" s="88"/>
      <c r="B266" s="90"/>
      <c r="C266" s="59" t="s">
        <v>77</v>
      </c>
      <c r="D266" s="58"/>
      <c r="E266" s="45"/>
      <c r="F266" s="64" t="s">
        <v>76</v>
      </c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24"/>
      <c r="AJ266" s="45"/>
      <c r="AK266" s="45"/>
      <c r="AL266" s="45"/>
      <c r="AM266" s="46"/>
      <c r="AN266" s="46"/>
      <c r="AO266" s="46"/>
      <c r="AP266" s="46"/>
      <c r="AQ266" s="46">
        <f t="shared" si="72"/>
        <v>1</v>
      </c>
      <c r="AR266" s="24">
        <f t="shared" si="69"/>
        <v>34</v>
      </c>
      <c r="AS266" s="57">
        <f t="shared" si="71"/>
        <v>2.9411764705882353E-2</v>
      </c>
    </row>
    <row r="267" spans="1:45" ht="12.75" customHeight="1" x14ac:dyDescent="0.2">
      <c r="A267" s="88"/>
      <c r="B267" s="90"/>
      <c r="C267" s="59" t="s">
        <v>78</v>
      </c>
      <c r="D267" s="58"/>
      <c r="E267" s="45"/>
      <c r="F267" s="64" t="s">
        <v>76</v>
      </c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24"/>
      <c r="AJ267" s="45"/>
      <c r="AK267" s="45"/>
      <c r="AL267" s="45"/>
      <c r="AM267" s="46"/>
      <c r="AN267" s="46"/>
      <c r="AO267" s="46"/>
      <c r="AP267" s="46"/>
      <c r="AQ267" s="46">
        <f t="shared" si="72"/>
        <v>1</v>
      </c>
      <c r="AR267" s="24">
        <f t="shared" si="69"/>
        <v>34</v>
      </c>
      <c r="AS267" s="57">
        <f t="shared" si="71"/>
        <v>2.9411764705882353E-2</v>
      </c>
    </row>
    <row r="268" spans="1:45" ht="12.75" customHeight="1" x14ac:dyDescent="0.2">
      <c r="A268" s="88"/>
      <c r="B268" s="90"/>
      <c r="C268" s="59" t="s">
        <v>79</v>
      </c>
      <c r="D268" s="58"/>
      <c r="E268" s="45"/>
      <c r="F268" s="64" t="s">
        <v>76</v>
      </c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24"/>
      <c r="AG268" s="24"/>
      <c r="AH268" s="45"/>
      <c r="AI268" s="45"/>
      <c r="AJ268" s="46"/>
      <c r="AK268" s="24"/>
      <c r="AL268" s="45"/>
      <c r="AM268" s="46"/>
      <c r="AN268" s="46"/>
      <c r="AO268" s="46"/>
      <c r="AP268" s="46"/>
      <c r="AQ268" s="46">
        <f t="shared" si="72"/>
        <v>1</v>
      </c>
      <c r="AR268" s="24">
        <f t="shared" si="69"/>
        <v>34</v>
      </c>
      <c r="AS268" s="57">
        <f t="shared" si="71"/>
        <v>2.9411764705882353E-2</v>
      </c>
    </row>
    <row r="269" spans="1:45" ht="12.75" customHeight="1" x14ac:dyDescent="0.2">
      <c r="A269" s="88"/>
      <c r="B269" s="105"/>
      <c r="C269" s="59" t="s">
        <v>80</v>
      </c>
      <c r="D269" s="47"/>
      <c r="E269" s="45"/>
      <c r="F269" s="64" t="s">
        <v>76</v>
      </c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24"/>
      <c r="AI269" s="24"/>
      <c r="AJ269" s="46"/>
      <c r="AK269" s="45"/>
      <c r="AL269" s="45"/>
      <c r="AM269" s="46"/>
      <c r="AN269" s="46"/>
      <c r="AO269" s="46"/>
      <c r="AP269" s="46"/>
      <c r="AQ269" s="46">
        <f t="shared" si="72"/>
        <v>1</v>
      </c>
      <c r="AR269" s="24">
        <f t="shared" si="69"/>
        <v>34</v>
      </c>
      <c r="AS269" s="57">
        <f t="shared" si="71"/>
        <v>2.9411764705882353E-2</v>
      </c>
    </row>
    <row r="270" spans="1:45" ht="12.75" customHeight="1" x14ac:dyDescent="0.2">
      <c r="A270" s="88"/>
      <c r="B270" s="91" t="s">
        <v>54</v>
      </c>
      <c r="C270" s="59" t="s">
        <v>66</v>
      </c>
      <c r="D270" s="47"/>
      <c r="E270" s="45"/>
      <c r="F270" s="45"/>
      <c r="G270" s="45"/>
      <c r="H270" s="45"/>
      <c r="I270" s="64" t="s">
        <v>76</v>
      </c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24"/>
      <c r="AI270" s="24"/>
      <c r="AJ270" s="46"/>
      <c r="AK270" s="45"/>
      <c r="AL270" s="45"/>
      <c r="AM270" s="46"/>
      <c r="AN270" s="46"/>
      <c r="AO270" s="46"/>
      <c r="AP270" s="46"/>
      <c r="AQ270" s="46">
        <f t="shared" si="72"/>
        <v>1</v>
      </c>
      <c r="AR270" s="24">
        <f t="shared" ref="AR270:AR277" si="73">34*2</f>
        <v>68</v>
      </c>
      <c r="AS270" s="57">
        <f t="shared" si="71"/>
        <v>1.4705882352941176E-2</v>
      </c>
    </row>
    <row r="271" spans="1:45" ht="12.75" customHeight="1" x14ac:dyDescent="0.2">
      <c r="A271" s="88"/>
      <c r="B271" s="91"/>
      <c r="C271" s="59" t="s">
        <v>67</v>
      </c>
      <c r="D271" s="47"/>
      <c r="E271" s="45"/>
      <c r="F271" s="45"/>
      <c r="G271" s="45"/>
      <c r="H271" s="45"/>
      <c r="I271" s="64" t="s">
        <v>76</v>
      </c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24"/>
      <c r="AI271" s="24"/>
      <c r="AJ271" s="46"/>
      <c r="AK271" s="45"/>
      <c r="AL271" s="45"/>
      <c r="AM271" s="46"/>
      <c r="AN271" s="46"/>
      <c r="AO271" s="46"/>
      <c r="AP271" s="46"/>
      <c r="AQ271" s="46">
        <f t="shared" si="72"/>
        <v>1</v>
      </c>
      <c r="AR271" s="24">
        <f t="shared" si="73"/>
        <v>68</v>
      </c>
      <c r="AS271" s="57">
        <f t="shared" si="71"/>
        <v>1.4705882352941176E-2</v>
      </c>
    </row>
    <row r="272" spans="1:45" ht="12.75" customHeight="1" x14ac:dyDescent="0.2">
      <c r="A272" s="88"/>
      <c r="B272" s="91"/>
      <c r="C272" s="59" t="s">
        <v>68</v>
      </c>
      <c r="D272" s="47"/>
      <c r="E272" s="45"/>
      <c r="F272" s="45"/>
      <c r="G272" s="45"/>
      <c r="H272" s="45"/>
      <c r="I272" s="64" t="s">
        <v>76</v>
      </c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24"/>
      <c r="AI272" s="24"/>
      <c r="AJ272" s="46"/>
      <c r="AK272" s="45"/>
      <c r="AL272" s="45"/>
      <c r="AM272" s="46"/>
      <c r="AN272" s="46"/>
      <c r="AO272" s="46"/>
      <c r="AP272" s="46"/>
      <c r="AQ272" s="46">
        <f t="shared" si="72"/>
        <v>1</v>
      </c>
      <c r="AR272" s="24">
        <f t="shared" si="73"/>
        <v>68</v>
      </c>
      <c r="AS272" s="57">
        <f t="shared" si="71"/>
        <v>1.4705882352941176E-2</v>
      </c>
    </row>
    <row r="273" spans="1:45" ht="12.75" customHeight="1" x14ac:dyDescent="0.2">
      <c r="A273" s="88"/>
      <c r="B273" s="91"/>
      <c r="C273" s="59" t="s">
        <v>90</v>
      </c>
      <c r="D273" s="47"/>
      <c r="E273" s="45"/>
      <c r="F273" s="45"/>
      <c r="G273" s="45"/>
      <c r="H273" s="45"/>
      <c r="I273" s="64" t="s">
        <v>76</v>
      </c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24"/>
      <c r="AI273" s="24"/>
      <c r="AJ273" s="46"/>
      <c r="AK273" s="45"/>
      <c r="AL273" s="45"/>
      <c r="AM273" s="46"/>
      <c r="AN273" s="46"/>
      <c r="AO273" s="46"/>
      <c r="AP273" s="46"/>
      <c r="AQ273" s="46">
        <f t="shared" si="72"/>
        <v>1</v>
      </c>
      <c r="AR273" s="24">
        <f t="shared" si="73"/>
        <v>68</v>
      </c>
      <c r="AS273" s="57">
        <f t="shared" si="71"/>
        <v>1.4705882352941176E-2</v>
      </c>
    </row>
    <row r="274" spans="1:45" ht="12.75" customHeight="1" x14ac:dyDescent="0.2">
      <c r="A274" s="88"/>
      <c r="B274" s="91"/>
      <c r="C274" s="59" t="s">
        <v>77</v>
      </c>
      <c r="D274" s="47"/>
      <c r="E274" s="45"/>
      <c r="F274" s="45"/>
      <c r="G274" s="45"/>
      <c r="H274" s="45"/>
      <c r="I274" s="64" t="s">
        <v>76</v>
      </c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24"/>
      <c r="AI274" s="24"/>
      <c r="AJ274" s="46"/>
      <c r="AK274" s="45"/>
      <c r="AL274" s="45"/>
      <c r="AM274" s="46"/>
      <c r="AN274" s="46"/>
      <c r="AO274" s="46"/>
      <c r="AP274" s="46"/>
      <c r="AQ274" s="46">
        <f t="shared" si="72"/>
        <v>1</v>
      </c>
      <c r="AR274" s="24">
        <f t="shared" si="73"/>
        <v>68</v>
      </c>
      <c r="AS274" s="57">
        <f t="shared" si="71"/>
        <v>1.4705882352941176E-2</v>
      </c>
    </row>
    <row r="275" spans="1:45" ht="12.75" customHeight="1" x14ac:dyDescent="0.2">
      <c r="A275" s="88"/>
      <c r="B275" s="91"/>
      <c r="C275" s="59" t="s">
        <v>78</v>
      </c>
      <c r="D275" s="47"/>
      <c r="E275" s="45"/>
      <c r="F275" s="45"/>
      <c r="G275" s="45"/>
      <c r="H275" s="45"/>
      <c r="I275" s="64" t="s">
        <v>76</v>
      </c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24"/>
      <c r="AI275" s="24"/>
      <c r="AJ275" s="46"/>
      <c r="AK275" s="45"/>
      <c r="AL275" s="45"/>
      <c r="AM275" s="46"/>
      <c r="AN275" s="46"/>
      <c r="AO275" s="46"/>
      <c r="AP275" s="46"/>
      <c r="AQ275" s="46">
        <f t="shared" si="72"/>
        <v>1</v>
      </c>
      <c r="AR275" s="24">
        <f t="shared" si="73"/>
        <v>68</v>
      </c>
      <c r="AS275" s="57">
        <f t="shared" si="71"/>
        <v>1.4705882352941176E-2</v>
      </c>
    </row>
    <row r="276" spans="1:45" ht="12.75" customHeight="1" x14ac:dyDescent="0.2">
      <c r="A276" s="88"/>
      <c r="B276" s="91"/>
      <c r="C276" s="59" t="s">
        <v>79</v>
      </c>
      <c r="D276" s="47"/>
      <c r="E276" s="45"/>
      <c r="F276" s="45"/>
      <c r="G276" s="45"/>
      <c r="H276" s="45"/>
      <c r="I276" s="64" t="s">
        <v>76</v>
      </c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24"/>
      <c r="AI276" s="24"/>
      <c r="AJ276" s="46"/>
      <c r="AK276" s="45"/>
      <c r="AL276" s="45"/>
      <c r="AM276" s="46"/>
      <c r="AN276" s="46"/>
      <c r="AO276" s="46"/>
      <c r="AP276" s="46"/>
      <c r="AQ276" s="46">
        <f t="shared" si="72"/>
        <v>1</v>
      </c>
      <c r="AR276" s="24">
        <f t="shared" si="73"/>
        <v>68</v>
      </c>
      <c r="AS276" s="57">
        <f>AQ276/AR276</f>
        <v>1.4705882352941176E-2</v>
      </c>
    </row>
    <row r="277" spans="1:45" ht="12.75" customHeight="1" x14ac:dyDescent="0.2">
      <c r="A277" s="88"/>
      <c r="B277" s="91"/>
      <c r="C277" s="59" t="s">
        <v>80</v>
      </c>
      <c r="D277" s="47"/>
      <c r="E277" s="45"/>
      <c r="F277" s="45"/>
      <c r="G277" s="45"/>
      <c r="H277" s="45"/>
      <c r="I277" s="64" t="s">
        <v>76</v>
      </c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24"/>
      <c r="AI277" s="24"/>
      <c r="AJ277" s="46"/>
      <c r="AK277" s="45"/>
      <c r="AL277" s="45"/>
      <c r="AM277" s="46"/>
      <c r="AN277" s="46"/>
      <c r="AO277" s="46"/>
      <c r="AP277" s="46"/>
      <c r="AQ277" s="46">
        <f t="shared" si="72"/>
        <v>1</v>
      </c>
      <c r="AR277" s="24">
        <f t="shared" si="73"/>
        <v>68</v>
      </c>
      <c r="AS277" s="57">
        <f>AQ277/AR277</f>
        <v>1.4705882352941176E-2</v>
      </c>
    </row>
    <row r="278" spans="1:45" ht="27" customHeight="1" x14ac:dyDescent="0.2">
      <c r="A278" s="106" t="s">
        <v>91</v>
      </c>
      <c r="B278" s="106"/>
      <c r="C278" s="106"/>
      <c r="D278" s="106"/>
      <c r="E278" s="95" t="s">
        <v>25</v>
      </c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104" t="s">
        <v>26</v>
      </c>
      <c r="AR278" s="104" t="s">
        <v>27</v>
      </c>
      <c r="AS278" s="127" t="s">
        <v>28</v>
      </c>
    </row>
    <row r="279" spans="1:45" ht="90.75" customHeight="1" x14ac:dyDescent="0.2">
      <c r="A279" s="91" t="s">
        <v>29</v>
      </c>
      <c r="B279" s="91"/>
      <c r="C279" s="91"/>
      <c r="D279" s="37" t="s">
        <v>31</v>
      </c>
      <c r="E279" s="91" t="s">
        <v>32</v>
      </c>
      <c r="F279" s="91"/>
      <c r="G279" s="91"/>
      <c r="H279" s="91"/>
      <c r="I279" s="91" t="s">
        <v>33</v>
      </c>
      <c r="J279" s="91"/>
      <c r="K279" s="91"/>
      <c r="L279" s="91"/>
      <c r="M279" s="91" t="s">
        <v>34</v>
      </c>
      <c r="N279" s="91"/>
      <c r="O279" s="91"/>
      <c r="P279" s="91"/>
      <c r="Q279" s="91" t="s">
        <v>35</v>
      </c>
      <c r="R279" s="91"/>
      <c r="S279" s="91"/>
      <c r="T279" s="91"/>
      <c r="U279" s="91" t="s">
        <v>36</v>
      </c>
      <c r="V279" s="91"/>
      <c r="W279" s="91"/>
      <c r="X279" s="91" t="s">
        <v>37</v>
      </c>
      <c r="Y279" s="91"/>
      <c r="Z279" s="91"/>
      <c r="AA279" s="91"/>
      <c r="AB279" s="91" t="s">
        <v>38</v>
      </c>
      <c r="AC279" s="91"/>
      <c r="AD279" s="91"/>
      <c r="AE279" s="91" t="s">
        <v>39</v>
      </c>
      <c r="AF279" s="91"/>
      <c r="AG279" s="91"/>
      <c r="AH279" s="91"/>
      <c r="AI279" s="91"/>
      <c r="AJ279" s="91" t="s">
        <v>40</v>
      </c>
      <c r="AK279" s="91"/>
      <c r="AL279" s="91"/>
      <c r="AM279" s="91" t="s">
        <v>41</v>
      </c>
      <c r="AN279" s="91"/>
      <c r="AO279" s="91"/>
      <c r="AP279" s="91"/>
      <c r="AQ279" s="104"/>
      <c r="AR279" s="104"/>
      <c r="AS279" s="127"/>
    </row>
    <row r="280" spans="1:45" ht="21" customHeight="1" x14ac:dyDescent="0.2">
      <c r="A280" s="91"/>
      <c r="B280" s="91"/>
      <c r="C280" s="91"/>
      <c r="D280" s="37" t="s">
        <v>42</v>
      </c>
      <c r="E280" s="39">
        <v>1</v>
      </c>
      <c r="F280" s="39">
        <v>2</v>
      </c>
      <c r="G280" s="39">
        <v>3</v>
      </c>
      <c r="H280" s="39">
        <v>4</v>
      </c>
      <c r="I280" s="39">
        <v>5</v>
      </c>
      <c r="J280" s="39">
        <v>6</v>
      </c>
      <c r="K280" s="39">
        <v>7</v>
      </c>
      <c r="L280" s="39">
        <v>8</v>
      </c>
      <c r="M280" s="39">
        <v>9</v>
      </c>
      <c r="N280" s="39">
        <v>10</v>
      </c>
      <c r="O280" s="39">
        <v>11</v>
      </c>
      <c r="P280" s="39">
        <v>12</v>
      </c>
      <c r="Q280" s="39">
        <v>13</v>
      </c>
      <c r="R280" s="39">
        <v>14</v>
      </c>
      <c r="S280" s="39">
        <v>15</v>
      </c>
      <c r="T280" s="39">
        <v>16</v>
      </c>
      <c r="U280" s="39">
        <v>17</v>
      </c>
      <c r="V280" s="39">
        <v>18</v>
      </c>
      <c r="W280" s="39">
        <v>19</v>
      </c>
      <c r="X280" s="39">
        <v>20</v>
      </c>
      <c r="Y280" s="39">
        <v>21</v>
      </c>
      <c r="Z280" s="39">
        <v>22</v>
      </c>
      <c r="AA280" s="39">
        <v>23</v>
      </c>
      <c r="AB280" s="39">
        <v>24</v>
      </c>
      <c r="AC280" s="39">
        <v>25</v>
      </c>
      <c r="AD280" s="39">
        <v>26</v>
      </c>
      <c r="AE280" s="39">
        <v>27</v>
      </c>
      <c r="AF280" s="39">
        <v>28</v>
      </c>
      <c r="AG280" s="39">
        <v>29</v>
      </c>
      <c r="AH280" s="39">
        <v>30</v>
      </c>
      <c r="AI280" s="39">
        <v>31</v>
      </c>
      <c r="AJ280" s="39">
        <v>32</v>
      </c>
      <c r="AK280" s="39">
        <v>33</v>
      </c>
      <c r="AL280" s="39">
        <v>34</v>
      </c>
      <c r="AM280" s="39">
        <v>35</v>
      </c>
      <c r="AN280" s="39">
        <v>36</v>
      </c>
      <c r="AO280" s="39">
        <v>37</v>
      </c>
      <c r="AP280" s="39">
        <v>38</v>
      </c>
      <c r="AQ280" s="104"/>
      <c r="AR280" s="104"/>
      <c r="AS280" s="127"/>
    </row>
    <row r="281" spans="1:45" ht="15" customHeight="1" x14ac:dyDescent="0.2">
      <c r="A281" s="88" t="s">
        <v>56</v>
      </c>
      <c r="B281" s="89" t="s">
        <v>44</v>
      </c>
      <c r="C281" s="61" t="s">
        <v>114</v>
      </c>
      <c r="D281" s="47"/>
      <c r="E281" s="45"/>
      <c r="F281" s="45"/>
      <c r="G281" s="79" t="s">
        <v>71</v>
      </c>
      <c r="H281" s="45"/>
      <c r="I281" s="45"/>
      <c r="J281" s="45"/>
      <c r="K281" s="45"/>
      <c r="L281" s="45"/>
      <c r="M281" s="45"/>
      <c r="N281" s="78"/>
      <c r="O281" s="78"/>
      <c r="P281" s="79" t="s">
        <v>71</v>
      </c>
      <c r="Q281" s="45"/>
      <c r="R281" s="79" t="s">
        <v>71</v>
      </c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6"/>
      <c r="AN281" s="46"/>
      <c r="AO281" s="46"/>
      <c r="AP281" s="46"/>
      <c r="AQ281" s="46">
        <f>COUNTA(E281:AP281)</f>
        <v>3</v>
      </c>
      <c r="AR281" s="24">
        <f>34*5</f>
        <v>170</v>
      </c>
      <c r="AS281" s="57">
        <f t="shared" ref="AS281:AS368" si="74">AQ281/AR281</f>
        <v>1.7647058823529412E-2</v>
      </c>
    </row>
    <row r="282" spans="1:45" ht="14.25" customHeight="1" x14ac:dyDescent="0.2">
      <c r="A282" s="88"/>
      <c r="B282" s="90"/>
      <c r="C282" s="61" t="s">
        <v>115</v>
      </c>
      <c r="D282" s="47"/>
      <c r="E282" s="45"/>
      <c r="F282" s="45"/>
      <c r="G282" s="79" t="s">
        <v>71</v>
      </c>
      <c r="H282" s="45"/>
      <c r="I282" s="45"/>
      <c r="J282" s="45"/>
      <c r="K282" s="45"/>
      <c r="L282" s="45"/>
      <c r="M282" s="45"/>
      <c r="N282" s="78"/>
      <c r="O282" s="78"/>
      <c r="P282" s="79" t="s">
        <v>71</v>
      </c>
      <c r="Q282" s="45"/>
      <c r="R282" s="79" t="s">
        <v>71</v>
      </c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6"/>
      <c r="AN282" s="46"/>
      <c r="AO282" s="46"/>
      <c r="AP282" s="46"/>
      <c r="AQ282" s="46">
        <f t="shared" ref="AQ282:AQ346" si="75">COUNTA(E282:AP282)</f>
        <v>3</v>
      </c>
      <c r="AR282" s="24">
        <f t="shared" ref="AR282:AR288" si="76">34*5</f>
        <v>170</v>
      </c>
      <c r="AS282" s="57">
        <f t="shared" si="74"/>
        <v>1.7647058823529412E-2</v>
      </c>
    </row>
    <row r="283" spans="1:45" ht="17.25" customHeight="1" x14ac:dyDescent="0.2">
      <c r="A283" s="88"/>
      <c r="B283" s="90"/>
      <c r="C283" s="61" t="s">
        <v>116</v>
      </c>
      <c r="D283" s="47"/>
      <c r="E283" s="45"/>
      <c r="F283" s="45"/>
      <c r="G283" s="79" t="s">
        <v>71</v>
      </c>
      <c r="H283" s="45"/>
      <c r="I283" s="45"/>
      <c r="J283" s="45"/>
      <c r="K283" s="45"/>
      <c r="L283" s="45"/>
      <c r="M283" s="45"/>
      <c r="N283" s="78"/>
      <c r="O283" s="78"/>
      <c r="P283" s="79" t="s">
        <v>71</v>
      </c>
      <c r="Q283" s="45"/>
      <c r="R283" s="79" t="s">
        <v>71</v>
      </c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6"/>
      <c r="AN283" s="46"/>
      <c r="AO283" s="46"/>
      <c r="AP283" s="46"/>
      <c r="AQ283" s="46">
        <f t="shared" si="75"/>
        <v>3</v>
      </c>
      <c r="AR283" s="24">
        <f>34*5</f>
        <v>170</v>
      </c>
      <c r="AS283" s="57">
        <f t="shared" si="74"/>
        <v>1.7647058823529412E-2</v>
      </c>
    </row>
    <row r="284" spans="1:45" ht="17.25" customHeight="1" x14ac:dyDescent="0.2">
      <c r="A284" s="88"/>
      <c r="B284" s="90"/>
      <c r="C284" s="61" t="s">
        <v>117</v>
      </c>
      <c r="D284" s="47"/>
      <c r="E284" s="45"/>
      <c r="F284" s="45"/>
      <c r="G284" s="79" t="s">
        <v>71</v>
      </c>
      <c r="H284" s="45"/>
      <c r="I284" s="45"/>
      <c r="J284" s="45"/>
      <c r="K284" s="45"/>
      <c r="L284" s="45"/>
      <c r="M284" s="45"/>
      <c r="N284" s="78"/>
      <c r="O284" s="78"/>
      <c r="P284" s="79" t="s">
        <v>71</v>
      </c>
      <c r="Q284" s="45"/>
      <c r="R284" s="79" t="s">
        <v>71</v>
      </c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6"/>
      <c r="AN284" s="46"/>
      <c r="AO284" s="46"/>
      <c r="AP284" s="46"/>
      <c r="AQ284" s="46">
        <f t="shared" si="75"/>
        <v>3</v>
      </c>
      <c r="AR284" s="24">
        <f t="shared" si="76"/>
        <v>170</v>
      </c>
      <c r="AS284" s="57">
        <f t="shared" si="74"/>
        <v>1.7647058823529412E-2</v>
      </c>
    </row>
    <row r="285" spans="1:45" ht="17.25" customHeight="1" x14ac:dyDescent="0.2">
      <c r="A285" s="88"/>
      <c r="B285" s="90"/>
      <c r="C285" s="61" t="s">
        <v>118</v>
      </c>
      <c r="D285" s="47"/>
      <c r="E285" s="45"/>
      <c r="F285" s="45"/>
      <c r="G285" s="79" t="s">
        <v>71</v>
      </c>
      <c r="H285" s="45"/>
      <c r="I285" s="45"/>
      <c r="J285" s="45"/>
      <c r="K285" s="45"/>
      <c r="L285" s="45"/>
      <c r="M285" s="45"/>
      <c r="N285" s="78"/>
      <c r="O285" s="78"/>
      <c r="P285" s="79" t="s">
        <v>71</v>
      </c>
      <c r="Q285" s="45"/>
      <c r="R285" s="79" t="s">
        <v>71</v>
      </c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6"/>
      <c r="AN285" s="46"/>
      <c r="AO285" s="46"/>
      <c r="AP285" s="46"/>
      <c r="AQ285" s="46">
        <f t="shared" si="75"/>
        <v>3</v>
      </c>
      <c r="AR285" s="24">
        <f>34*5</f>
        <v>170</v>
      </c>
      <c r="AS285" s="57">
        <f t="shared" si="74"/>
        <v>1.7647058823529412E-2</v>
      </c>
    </row>
    <row r="286" spans="1:45" ht="17.25" customHeight="1" x14ac:dyDescent="0.2">
      <c r="A286" s="88"/>
      <c r="B286" s="90"/>
      <c r="C286" s="61" t="s">
        <v>119</v>
      </c>
      <c r="D286" s="47"/>
      <c r="E286" s="45"/>
      <c r="F286" s="45"/>
      <c r="G286" s="79" t="s">
        <v>71</v>
      </c>
      <c r="H286" s="45"/>
      <c r="I286" s="45"/>
      <c r="J286" s="45"/>
      <c r="K286" s="45"/>
      <c r="L286" s="45"/>
      <c r="M286" s="45"/>
      <c r="N286" s="78"/>
      <c r="O286" s="78"/>
      <c r="P286" s="79" t="s">
        <v>71</v>
      </c>
      <c r="Q286" s="45"/>
      <c r="R286" s="79" t="s">
        <v>71</v>
      </c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6"/>
      <c r="AN286" s="46"/>
      <c r="AO286" s="46"/>
      <c r="AP286" s="46"/>
      <c r="AQ286" s="46">
        <f t="shared" si="75"/>
        <v>3</v>
      </c>
      <c r="AR286" s="24">
        <f t="shared" si="76"/>
        <v>170</v>
      </c>
      <c r="AS286" s="57">
        <f t="shared" si="74"/>
        <v>1.7647058823529412E-2</v>
      </c>
    </row>
    <row r="287" spans="1:45" ht="17.25" customHeight="1" x14ac:dyDescent="0.2">
      <c r="A287" s="88"/>
      <c r="B287" s="90"/>
      <c r="C287" s="61" t="s">
        <v>120</v>
      </c>
      <c r="D287" s="47"/>
      <c r="E287" s="45"/>
      <c r="F287" s="45"/>
      <c r="G287" s="79" t="s">
        <v>71</v>
      </c>
      <c r="H287" s="45"/>
      <c r="I287" s="45"/>
      <c r="J287" s="45"/>
      <c r="K287" s="45"/>
      <c r="L287" s="45"/>
      <c r="M287" s="45"/>
      <c r="N287" s="78"/>
      <c r="O287" s="78"/>
      <c r="P287" s="79" t="s">
        <v>71</v>
      </c>
      <c r="Q287" s="45"/>
      <c r="R287" s="79" t="s">
        <v>71</v>
      </c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6"/>
      <c r="AN287" s="46"/>
      <c r="AO287" s="46"/>
      <c r="AP287" s="46"/>
      <c r="AQ287" s="46">
        <f t="shared" si="75"/>
        <v>3</v>
      </c>
      <c r="AR287" s="24">
        <f>34*5</f>
        <v>170</v>
      </c>
      <c r="AS287" s="57">
        <f t="shared" si="74"/>
        <v>1.7647058823529412E-2</v>
      </c>
    </row>
    <row r="288" spans="1:45" ht="17.25" customHeight="1" x14ac:dyDescent="0.2">
      <c r="A288" s="88"/>
      <c r="B288" s="105"/>
      <c r="C288" s="61" t="s">
        <v>121</v>
      </c>
      <c r="D288" s="47"/>
      <c r="E288" s="45"/>
      <c r="F288" s="45"/>
      <c r="G288" s="79" t="s">
        <v>71</v>
      </c>
      <c r="H288" s="45"/>
      <c r="I288" s="45"/>
      <c r="J288" s="45"/>
      <c r="K288" s="45"/>
      <c r="L288" s="45"/>
      <c r="M288" s="45"/>
      <c r="N288" s="78"/>
      <c r="O288" s="78"/>
      <c r="P288" s="79" t="s">
        <v>71</v>
      </c>
      <c r="Q288" s="79" t="s">
        <v>71</v>
      </c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6"/>
      <c r="AN288" s="46"/>
      <c r="AO288" s="46"/>
      <c r="AP288" s="46"/>
      <c r="AQ288" s="46">
        <f t="shared" si="75"/>
        <v>3</v>
      </c>
      <c r="AR288" s="24">
        <f t="shared" si="76"/>
        <v>170</v>
      </c>
      <c r="AS288" s="57">
        <f t="shared" si="74"/>
        <v>1.7647058823529412E-2</v>
      </c>
    </row>
    <row r="289" spans="1:45" ht="13.5" customHeight="1" x14ac:dyDescent="0.2">
      <c r="A289" s="88"/>
      <c r="B289" s="89" t="s">
        <v>98</v>
      </c>
      <c r="C289" s="61" t="s">
        <v>114</v>
      </c>
      <c r="D289" s="61"/>
      <c r="E289" s="61"/>
      <c r="F289" s="61"/>
      <c r="G289" s="79" t="s">
        <v>71</v>
      </c>
      <c r="H289" s="61"/>
      <c r="I289" s="61"/>
      <c r="J289" s="61"/>
      <c r="K289" s="45"/>
      <c r="L289" s="45"/>
      <c r="M289" s="45"/>
      <c r="N289" s="45"/>
      <c r="O289" s="45"/>
      <c r="P289" s="45"/>
      <c r="Q289" s="79" t="s">
        <v>71</v>
      </c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6"/>
      <c r="AN289" s="46"/>
      <c r="AO289" s="46"/>
      <c r="AP289" s="46"/>
      <c r="AQ289" s="46">
        <f t="shared" si="75"/>
        <v>2</v>
      </c>
      <c r="AR289" s="24">
        <f>34*3</f>
        <v>102</v>
      </c>
      <c r="AS289" s="57">
        <f t="shared" si="74"/>
        <v>1.9607843137254902E-2</v>
      </c>
    </row>
    <row r="290" spans="1:45" ht="18" customHeight="1" x14ac:dyDescent="0.2">
      <c r="A290" s="88"/>
      <c r="B290" s="90"/>
      <c r="C290" s="61" t="s">
        <v>115</v>
      </c>
      <c r="D290" s="59"/>
      <c r="E290" s="61"/>
      <c r="F290" s="61"/>
      <c r="G290" s="79" t="s">
        <v>71</v>
      </c>
      <c r="H290" s="61"/>
      <c r="I290" s="61"/>
      <c r="J290" s="61"/>
      <c r="K290" s="45"/>
      <c r="L290" s="45"/>
      <c r="M290" s="45"/>
      <c r="N290" s="45"/>
      <c r="O290" s="45"/>
      <c r="P290" s="45"/>
      <c r="Q290" s="79" t="s">
        <v>71</v>
      </c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6"/>
      <c r="AN290" s="46"/>
      <c r="AO290" s="46"/>
      <c r="AP290" s="46"/>
      <c r="AQ290" s="46">
        <f t="shared" si="75"/>
        <v>2</v>
      </c>
      <c r="AR290" s="24">
        <f t="shared" ref="AR290:AR304" si="77">34*3</f>
        <v>102</v>
      </c>
      <c r="AS290" s="57">
        <f t="shared" si="74"/>
        <v>1.9607843137254902E-2</v>
      </c>
    </row>
    <row r="291" spans="1:45" ht="18" customHeight="1" x14ac:dyDescent="0.2">
      <c r="A291" s="88"/>
      <c r="B291" s="90"/>
      <c r="C291" s="61" t="s">
        <v>116</v>
      </c>
      <c r="D291" s="59"/>
      <c r="E291" s="61"/>
      <c r="F291" s="61"/>
      <c r="G291" s="79" t="s">
        <v>71</v>
      </c>
      <c r="H291" s="61"/>
      <c r="I291" s="61"/>
      <c r="J291" s="61"/>
      <c r="K291" s="45"/>
      <c r="L291" s="45"/>
      <c r="M291" s="45"/>
      <c r="N291" s="45"/>
      <c r="O291" s="45"/>
      <c r="P291" s="45"/>
      <c r="Q291" s="79" t="s">
        <v>71</v>
      </c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6"/>
      <c r="AN291" s="46"/>
      <c r="AO291" s="46"/>
      <c r="AP291" s="46"/>
      <c r="AQ291" s="46">
        <f t="shared" si="75"/>
        <v>2</v>
      </c>
      <c r="AR291" s="24">
        <f t="shared" si="77"/>
        <v>102</v>
      </c>
      <c r="AS291" s="57">
        <f t="shared" si="74"/>
        <v>1.9607843137254902E-2</v>
      </c>
    </row>
    <row r="292" spans="1:45" ht="18" customHeight="1" x14ac:dyDescent="0.2">
      <c r="A292" s="88"/>
      <c r="B292" s="90"/>
      <c r="C292" s="61" t="s">
        <v>117</v>
      </c>
      <c r="D292" s="59"/>
      <c r="E292" s="61"/>
      <c r="F292" s="61"/>
      <c r="G292" s="79" t="s">
        <v>71</v>
      </c>
      <c r="H292" s="61"/>
      <c r="I292" s="61"/>
      <c r="J292" s="61"/>
      <c r="K292" s="45"/>
      <c r="L292" s="45"/>
      <c r="M292" s="45"/>
      <c r="N292" s="45"/>
      <c r="O292" s="45"/>
      <c r="P292" s="45"/>
      <c r="Q292" s="79" t="s">
        <v>71</v>
      </c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6"/>
      <c r="AN292" s="46"/>
      <c r="AO292" s="46"/>
      <c r="AP292" s="46"/>
      <c r="AQ292" s="46">
        <f t="shared" si="75"/>
        <v>2</v>
      </c>
      <c r="AR292" s="24">
        <f t="shared" si="77"/>
        <v>102</v>
      </c>
      <c r="AS292" s="57">
        <f t="shared" si="74"/>
        <v>1.9607843137254902E-2</v>
      </c>
    </row>
    <row r="293" spans="1:45" ht="18" customHeight="1" x14ac:dyDescent="0.2">
      <c r="A293" s="88"/>
      <c r="B293" s="90"/>
      <c r="C293" s="61" t="s">
        <v>118</v>
      </c>
      <c r="D293" s="59"/>
      <c r="E293" s="61"/>
      <c r="F293" s="61"/>
      <c r="G293" s="79" t="s">
        <v>71</v>
      </c>
      <c r="H293" s="61"/>
      <c r="I293" s="61"/>
      <c r="J293" s="61"/>
      <c r="K293" s="45"/>
      <c r="L293" s="45"/>
      <c r="M293" s="45"/>
      <c r="N293" s="45"/>
      <c r="O293" s="45"/>
      <c r="P293" s="45"/>
      <c r="Q293" s="79" t="s">
        <v>71</v>
      </c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6"/>
      <c r="AN293" s="46"/>
      <c r="AO293" s="46"/>
      <c r="AP293" s="46"/>
      <c r="AQ293" s="46">
        <f t="shared" si="75"/>
        <v>2</v>
      </c>
      <c r="AR293" s="24">
        <f t="shared" si="77"/>
        <v>102</v>
      </c>
      <c r="AS293" s="57">
        <f t="shared" si="74"/>
        <v>1.9607843137254902E-2</v>
      </c>
    </row>
    <row r="294" spans="1:45" ht="18" customHeight="1" x14ac:dyDescent="0.2">
      <c r="A294" s="88"/>
      <c r="B294" s="90"/>
      <c r="C294" s="61" t="s">
        <v>119</v>
      </c>
      <c r="D294" s="59"/>
      <c r="E294" s="61"/>
      <c r="F294" s="61"/>
      <c r="G294" s="79" t="s">
        <v>71</v>
      </c>
      <c r="H294" s="61"/>
      <c r="I294" s="61"/>
      <c r="J294" s="61"/>
      <c r="K294" s="45"/>
      <c r="L294" s="45"/>
      <c r="M294" s="45"/>
      <c r="N294" s="45"/>
      <c r="O294" s="45"/>
      <c r="P294" s="45"/>
      <c r="Q294" s="79" t="s">
        <v>71</v>
      </c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6"/>
      <c r="AN294" s="46"/>
      <c r="AO294" s="46"/>
      <c r="AP294" s="46"/>
      <c r="AQ294" s="46">
        <f t="shared" si="75"/>
        <v>2</v>
      </c>
      <c r="AR294" s="24">
        <f t="shared" si="77"/>
        <v>102</v>
      </c>
      <c r="AS294" s="57">
        <f t="shared" si="74"/>
        <v>1.9607843137254902E-2</v>
      </c>
    </row>
    <row r="295" spans="1:45" ht="18" customHeight="1" x14ac:dyDescent="0.2">
      <c r="A295" s="88"/>
      <c r="B295" s="90"/>
      <c r="C295" s="61" t="s">
        <v>120</v>
      </c>
      <c r="D295" s="47"/>
      <c r="E295" s="45"/>
      <c r="F295" s="45"/>
      <c r="G295" s="79" t="s">
        <v>71</v>
      </c>
      <c r="H295" s="45"/>
      <c r="I295" s="45"/>
      <c r="J295" s="45"/>
      <c r="K295" s="45"/>
      <c r="L295" s="45"/>
      <c r="M295" s="45"/>
      <c r="N295" s="45"/>
      <c r="O295" s="45"/>
      <c r="P295" s="45"/>
      <c r="Q295" s="79" t="s">
        <v>71</v>
      </c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6"/>
      <c r="AN295" s="46"/>
      <c r="AO295" s="46"/>
      <c r="AP295" s="46"/>
      <c r="AQ295" s="46">
        <f t="shared" si="75"/>
        <v>2</v>
      </c>
      <c r="AR295" s="24">
        <f t="shared" si="77"/>
        <v>102</v>
      </c>
      <c r="AS295" s="57">
        <f t="shared" si="74"/>
        <v>1.9607843137254902E-2</v>
      </c>
    </row>
    <row r="296" spans="1:45" ht="18" customHeight="1" x14ac:dyDescent="0.2">
      <c r="A296" s="88"/>
      <c r="B296" s="105"/>
      <c r="C296" s="61" t="s">
        <v>121</v>
      </c>
      <c r="D296" s="47"/>
      <c r="E296" s="45"/>
      <c r="F296" s="45"/>
      <c r="G296" s="79" t="s">
        <v>71</v>
      </c>
      <c r="H296" s="45"/>
      <c r="I296" s="45"/>
      <c r="J296" s="45"/>
      <c r="K296" s="45"/>
      <c r="L296" s="45"/>
      <c r="M296" s="45"/>
      <c r="N296" s="45"/>
      <c r="O296" s="45"/>
      <c r="P296" s="45"/>
      <c r="Q296" s="79" t="s">
        <v>71</v>
      </c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6"/>
      <c r="AN296" s="46"/>
      <c r="AO296" s="46"/>
      <c r="AP296" s="46"/>
      <c r="AQ296" s="46">
        <f t="shared" si="75"/>
        <v>2</v>
      </c>
      <c r="AR296" s="24">
        <f t="shared" si="77"/>
        <v>102</v>
      </c>
      <c r="AS296" s="57">
        <f t="shared" si="74"/>
        <v>1.9607843137254902E-2</v>
      </c>
    </row>
    <row r="297" spans="1:45" ht="18.75" customHeight="1" x14ac:dyDescent="0.2">
      <c r="A297" s="88"/>
      <c r="B297" s="89" t="s">
        <v>99</v>
      </c>
      <c r="C297" s="61" t="s">
        <v>114</v>
      </c>
      <c r="D297" s="75"/>
      <c r="E297" s="45"/>
      <c r="F297" s="45"/>
      <c r="G297" s="79" t="s">
        <v>71</v>
      </c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79" t="s">
        <v>71</v>
      </c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6"/>
      <c r="AN297" s="46"/>
      <c r="AO297" s="46"/>
      <c r="AP297" s="46"/>
      <c r="AQ297" s="46">
        <f t="shared" si="75"/>
        <v>2</v>
      </c>
      <c r="AR297" s="24">
        <f t="shared" si="77"/>
        <v>102</v>
      </c>
      <c r="AS297" s="57">
        <f t="shared" si="74"/>
        <v>1.9607843137254902E-2</v>
      </c>
    </row>
    <row r="298" spans="1:45" ht="21" customHeight="1" x14ac:dyDescent="0.2">
      <c r="A298" s="88"/>
      <c r="B298" s="90"/>
      <c r="C298" s="61" t="s">
        <v>115</v>
      </c>
      <c r="D298" s="75"/>
      <c r="E298" s="45"/>
      <c r="F298" s="45"/>
      <c r="G298" s="79" t="s">
        <v>71</v>
      </c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79" t="s">
        <v>71</v>
      </c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6"/>
      <c r="AN298" s="46"/>
      <c r="AO298" s="46"/>
      <c r="AP298" s="46"/>
      <c r="AQ298" s="46">
        <f t="shared" si="75"/>
        <v>2</v>
      </c>
      <c r="AR298" s="24">
        <f t="shared" si="77"/>
        <v>102</v>
      </c>
      <c r="AS298" s="57">
        <f t="shared" si="74"/>
        <v>1.9607843137254902E-2</v>
      </c>
    </row>
    <row r="299" spans="1:45" ht="21" customHeight="1" x14ac:dyDescent="0.2">
      <c r="A299" s="88"/>
      <c r="B299" s="90"/>
      <c r="C299" s="61" t="s">
        <v>116</v>
      </c>
      <c r="D299" s="75"/>
      <c r="E299" s="45"/>
      <c r="F299" s="45"/>
      <c r="G299" s="79" t="s">
        <v>71</v>
      </c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79" t="s">
        <v>71</v>
      </c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6"/>
      <c r="AN299" s="46"/>
      <c r="AO299" s="46"/>
      <c r="AP299" s="46"/>
      <c r="AQ299" s="46">
        <f t="shared" si="75"/>
        <v>2</v>
      </c>
      <c r="AR299" s="24">
        <f t="shared" si="77"/>
        <v>102</v>
      </c>
      <c r="AS299" s="57">
        <f t="shared" si="74"/>
        <v>1.9607843137254902E-2</v>
      </c>
    </row>
    <row r="300" spans="1:45" ht="21" customHeight="1" x14ac:dyDescent="0.2">
      <c r="A300" s="88"/>
      <c r="B300" s="90"/>
      <c r="C300" s="61" t="s">
        <v>117</v>
      </c>
      <c r="D300" s="75"/>
      <c r="E300" s="45"/>
      <c r="F300" s="45"/>
      <c r="G300" s="79" t="s">
        <v>71</v>
      </c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79" t="s">
        <v>71</v>
      </c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6"/>
      <c r="AN300" s="46"/>
      <c r="AO300" s="46"/>
      <c r="AP300" s="46"/>
      <c r="AQ300" s="46">
        <f t="shared" si="75"/>
        <v>2</v>
      </c>
      <c r="AR300" s="24">
        <f t="shared" si="77"/>
        <v>102</v>
      </c>
      <c r="AS300" s="57">
        <f t="shared" si="74"/>
        <v>1.9607843137254902E-2</v>
      </c>
    </row>
    <row r="301" spans="1:45" ht="21" customHeight="1" x14ac:dyDescent="0.2">
      <c r="A301" s="88"/>
      <c r="B301" s="90"/>
      <c r="C301" s="61" t="s">
        <v>118</v>
      </c>
      <c r="D301" s="75"/>
      <c r="E301" s="45"/>
      <c r="F301" s="45"/>
      <c r="G301" s="79" t="s">
        <v>71</v>
      </c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79" t="s">
        <v>71</v>
      </c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6"/>
      <c r="AN301" s="46"/>
      <c r="AO301" s="46"/>
      <c r="AP301" s="46"/>
      <c r="AQ301" s="46">
        <f t="shared" si="75"/>
        <v>2</v>
      </c>
      <c r="AR301" s="24">
        <f t="shared" si="77"/>
        <v>102</v>
      </c>
      <c r="AS301" s="57">
        <f t="shared" si="74"/>
        <v>1.9607843137254902E-2</v>
      </c>
    </row>
    <row r="302" spans="1:45" ht="21" customHeight="1" x14ac:dyDescent="0.2">
      <c r="A302" s="88"/>
      <c r="B302" s="90"/>
      <c r="C302" s="61" t="s">
        <v>119</v>
      </c>
      <c r="D302" s="75"/>
      <c r="E302" s="45"/>
      <c r="F302" s="45"/>
      <c r="G302" s="79" t="s">
        <v>71</v>
      </c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79" t="s">
        <v>71</v>
      </c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6"/>
      <c r="AN302" s="46"/>
      <c r="AO302" s="46"/>
      <c r="AP302" s="46"/>
      <c r="AQ302" s="46">
        <f t="shared" si="75"/>
        <v>2</v>
      </c>
      <c r="AR302" s="24">
        <f t="shared" si="77"/>
        <v>102</v>
      </c>
      <c r="AS302" s="57">
        <f t="shared" si="74"/>
        <v>1.9607843137254902E-2</v>
      </c>
    </row>
    <row r="303" spans="1:45" ht="21" customHeight="1" x14ac:dyDescent="0.2">
      <c r="A303" s="88"/>
      <c r="B303" s="90"/>
      <c r="C303" s="61" t="s">
        <v>120</v>
      </c>
      <c r="D303" s="75"/>
      <c r="E303" s="45"/>
      <c r="F303" s="45"/>
      <c r="G303" s="79" t="s">
        <v>71</v>
      </c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79" t="s">
        <v>71</v>
      </c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6"/>
      <c r="AN303" s="46"/>
      <c r="AO303" s="46"/>
      <c r="AP303" s="46"/>
      <c r="AQ303" s="46">
        <f t="shared" si="75"/>
        <v>2</v>
      </c>
      <c r="AR303" s="24">
        <f t="shared" si="77"/>
        <v>102</v>
      </c>
      <c r="AS303" s="57">
        <f t="shared" si="74"/>
        <v>1.9607843137254902E-2</v>
      </c>
    </row>
    <row r="304" spans="1:45" ht="18.75" customHeight="1" x14ac:dyDescent="0.2">
      <c r="A304" s="88"/>
      <c r="B304" s="105"/>
      <c r="C304" s="61" t="s">
        <v>121</v>
      </c>
      <c r="D304" s="75"/>
      <c r="E304" s="45"/>
      <c r="F304" s="45"/>
      <c r="G304" s="79" t="s">
        <v>71</v>
      </c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79" t="s">
        <v>71</v>
      </c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6"/>
      <c r="AJ304" s="46"/>
      <c r="AK304" s="45"/>
      <c r="AL304" s="45"/>
      <c r="AM304" s="46"/>
      <c r="AN304" s="46"/>
      <c r="AO304" s="46"/>
      <c r="AP304" s="46"/>
      <c r="AQ304" s="46">
        <f t="shared" si="75"/>
        <v>2</v>
      </c>
      <c r="AR304" s="24">
        <f t="shared" si="77"/>
        <v>102</v>
      </c>
      <c r="AS304" s="57">
        <f t="shared" si="74"/>
        <v>1.9607843137254902E-2</v>
      </c>
    </row>
    <row r="305" spans="1:45" ht="16.5" customHeight="1" x14ac:dyDescent="0.2">
      <c r="A305" s="88"/>
      <c r="B305" s="89" t="s">
        <v>48</v>
      </c>
      <c r="C305" s="61" t="s">
        <v>114</v>
      </c>
      <c r="D305" s="47"/>
      <c r="E305" s="45"/>
      <c r="F305" s="45"/>
      <c r="G305" s="78"/>
      <c r="H305" s="78"/>
      <c r="I305" s="79" t="s">
        <v>71</v>
      </c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79" t="s">
        <v>71</v>
      </c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6"/>
      <c r="AJ305" s="46"/>
      <c r="AK305" s="45"/>
      <c r="AL305" s="45"/>
      <c r="AM305" s="46"/>
      <c r="AN305" s="46"/>
      <c r="AO305" s="46"/>
      <c r="AP305" s="46"/>
      <c r="AQ305" s="46">
        <f t="shared" si="75"/>
        <v>2</v>
      </c>
      <c r="AR305" s="24">
        <f t="shared" ref="AR305:AR312" si="78">34*5</f>
        <v>170</v>
      </c>
      <c r="AS305" s="57">
        <f t="shared" si="74"/>
        <v>1.1764705882352941E-2</v>
      </c>
    </row>
    <row r="306" spans="1:45" ht="21" customHeight="1" x14ac:dyDescent="0.2">
      <c r="A306" s="88"/>
      <c r="B306" s="90"/>
      <c r="C306" s="61" t="s">
        <v>115</v>
      </c>
      <c r="D306" s="47"/>
      <c r="E306" s="45"/>
      <c r="F306" s="45"/>
      <c r="G306" s="78"/>
      <c r="H306" s="78"/>
      <c r="I306" s="79" t="s">
        <v>71</v>
      </c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79" t="s">
        <v>71</v>
      </c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6"/>
      <c r="AJ306" s="46"/>
      <c r="AK306" s="45"/>
      <c r="AL306" s="45"/>
      <c r="AM306" s="46"/>
      <c r="AN306" s="46"/>
      <c r="AO306" s="46"/>
      <c r="AP306" s="46"/>
      <c r="AQ306" s="46">
        <f t="shared" si="75"/>
        <v>2</v>
      </c>
      <c r="AR306" s="24">
        <f t="shared" si="78"/>
        <v>170</v>
      </c>
      <c r="AS306" s="57">
        <f t="shared" si="74"/>
        <v>1.1764705882352941E-2</v>
      </c>
    </row>
    <row r="307" spans="1:45" ht="21" customHeight="1" x14ac:dyDescent="0.2">
      <c r="A307" s="88"/>
      <c r="B307" s="90"/>
      <c r="C307" s="61" t="s">
        <v>116</v>
      </c>
      <c r="D307" s="47"/>
      <c r="E307" s="45"/>
      <c r="F307" s="45"/>
      <c r="G307" s="78"/>
      <c r="H307" s="78"/>
      <c r="I307" s="79" t="s">
        <v>71</v>
      </c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79" t="s">
        <v>71</v>
      </c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6"/>
      <c r="AJ307" s="46"/>
      <c r="AK307" s="45"/>
      <c r="AL307" s="45"/>
      <c r="AM307" s="46"/>
      <c r="AN307" s="46"/>
      <c r="AO307" s="46"/>
      <c r="AP307" s="46"/>
      <c r="AQ307" s="46">
        <f t="shared" si="75"/>
        <v>2</v>
      </c>
      <c r="AR307" s="24">
        <f t="shared" si="78"/>
        <v>170</v>
      </c>
      <c r="AS307" s="57">
        <f t="shared" si="74"/>
        <v>1.1764705882352941E-2</v>
      </c>
    </row>
    <row r="308" spans="1:45" ht="21" customHeight="1" x14ac:dyDescent="0.2">
      <c r="A308" s="88"/>
      <c r="B308" s="90"/>
      <c r="C308" s="61" t="s">
        <v>117</v>
      </c>
      <c r="D308" s="47"/>
      <c r="E308" s="45"/>
      <c r="F308" s="45"/>
      <c r="G308" s="78"/>
      <c r="H308" s="78"/>
      <c r="I308" s="79" t="s">
        <v>71</v>
      </c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79" t="s">
        <v>71</v>
      </c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6"/>
      <c r="AJ308" s="46"/>
      <c r="AK308" s="45"/>
      <c r="AL308" s="45"/>
      <c r="AM308" s="46"/>
      <c r="AN308" s="46"/>
      <c r="AO308" s="46"/>
      <c r="AP308" s="46"/>
      <c r="AQ308" s="46">
        <f t="shared" si="75"/>
        <v>2</v>
      </c>
      <c r="AR308" s="24">
        <f t="shared" si="78"/>
        <v>170</v>
      </c>
      <c r="AS308" s="57">
        <f t="shared" si="74"/>
        <v>1.1764705882352941E-2</v>
      </c>
    </row>
    <row r="309" spans="1:45" ht="21" customHeight="1" x14ac:dyDescent="0.2">
      <c r="A309" s="88"/>
      <c r="B309" s="90"/>
      <c r="C309" s="61" t="s">
        <v>118</v>
      </c>
      <c r="D309" s="47"/>
      <c r="E309" s="45"/>
      <c r="F309" s="45"/>
      <c r="G309" s="78"/>
      <c r="H309" s="78"/>
      <c r="I309" s="79" t="s">
        <v>71</v>
      </c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79" t="s">
        <v>71</v>
      </c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6"/>
      <c r="AJ309" s="46"/>
      <c r="AK309" s="45"/>
      <c r="AL309" s="45"/>
      <c r="AM309" s="46"/>
      <c r="AN309" s="46"/>
      <c r="AO309" s="46"/>
      <c r="AP309" s="46"/>
      <c r="AQ309" s="46">
        <f t="shared" si="75"/>
        <v>2</v>
      </c>
      <c r="AR309" s="24">
        <f t="shared" si="78"/>
        <v>170</v>
      </c>
      <c r="AS309" s="57">
        <f t="shared" si="74"/>
        <v>1.1764705882352941E-2</v>
      </c>
    </row>
    <row r="310" spans="1:45" ht="21" customHeight="1" x14ac:dyDescent="0.2">
      <c r="A310" s="88"/>
      <c r="B310" s="90"/>
      <c r="C310" s="61" t="s">
        <v>119</v>
      </c>
      <c r="D310" s="47"/>
      <c r="E310" s="45"/>
      <c r="F310" s="45"/>
      <c r="G310" s="78"/>
      <c r="H310" s="78"/>
      <c r="I310" s="79" t="s">
        <v>71</v>
      </c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79" t="s">
        <v>71</v>
      </c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6"/>
      <c r="AJ310" s="46"/>
      <c r="AK310" s="45"/>
      <c r="AL310" s="45"/>
      <c r="AM310" s="46"/>
      <c r="AN310" s="46"/>
      <c r="AO310" s="46"/>
      <c r="AP310" s="46"/>
      <c r="AQ310" s="46">
        <f t="shared" si="75"/>
        <v>2</v>
      </c>
      <c r="AR310" s="24">
        <f t="shared" si="78"/>
        <v>170</v>
      </c>
      <c r="AS310" s="57">
        <f t="shared" si="74"/>
        <v>1.1764705882352941E-2</v>
      </c>
    </row>
    <row r="311" spans="1:45" ht="21" customHeight="1" x14ac:dyDescent="0.2">
      <c r="A311" s="88"/>
      <c r="B311" s="90"/>
      <c r="C311" s="61" t="s">
        <v>120</v>
      </c>
      <c r="D311" s="47"/>
      <c r="E311" s="45"/>
      <c r="F311" s="45"/>
      <c r="G311" s="78"/>
      <c r="H311" s="78"/>
      <c r="I311" s="79" t="s">
        <v>71</v>
      </c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79" t="s">
        <v>71</v>
      </c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6"/>
      <c r="AJ311" s="46"/>
      <c r="AK311" s="45"/>
      <c r="AL311" s="45"/>
      <c r="AM311" s="46"/>
      <c r="AN311" s="46"/>
      <c r="AO311" s="46"/>
      <c r="AP311" s="46"/>
      <c r="AQ311" s="46">
        <f t="shared" si="75"/>
        <v>2</v>
      </c>
      <c r="AR311" s="24">
        <f t="shared" si="78"/>
        <v>170</v>
      </c>
      <c r="AS311" s="57">
        <f t="shared" si="74"/>
        <v>1.1764705882352941E-2</v>
      </c>
    </row>
    <row r="312" spans="1:45" ht="21" customHeight="1" x14ac:dyDescent="0.2">
      <c r="A312" s="88"/>
      <c r="B312" s="105"/>
      <c r="C312" s="61" t="s">
        <v>121</v>
      </c>
      <c r="D312" s="47"/>
      <c r="E312" s="45"/>
      <c r="F312" s="45"/>
      <c r="G312" s="78"/>
      <c r="H312" s="78"/>
      <c r="I312" s="79" t="s">
        <v>71</v>
      </c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79" t="s">
        <v>71</v>
      </c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6"/>
      <c r="AJ312" s="46"/>
      <c r="AK312" s="45"/>
      <c r="AL312" s="45"/>
      <c r="AM312" s="46"/>
      <c r="AN312" s="46"/>
      <c r="AO312" s="46"/>
      <c r="AP312" s="46"/>
      <c r="AQ312" s="46">
        <f t="shared" si="75"/>
        <v>2</v>
      </c>
      <c r="AR312" s="24">
        <f t="shared" si="78"/>
        <v>170</v>
      </c>
      <c r="AS312" s="57">
        <f t="shared" si="74"/>
        <v>1.1764705882352941E-2</v>
      </c>
    </row>
    <row r="313" spans="1:45" ht="18" customHeight="1" x14ac:dyDescent="0.2">
      <c r="A313" s="88"/>
      <c r="B313" s="89" t="s">
        <v>100</v>
      </c>
      <c r="C313" s="61" t="s">
        <v>114</v>
      </c>
      <c r="D313" s="47"/>
      <c r="E313" s="78"/>
      <c r="F313" s="78"/>
      <c r="G313" s="79" t="s">
        <v>71</v>
      </c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79" t="s">
        <v>71</v>
      </c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6"/>
      <c r="AJ313" s="46"/>
      <c r="AK313" s="45"/>
      <c r="AL313" s="45"/>
      <c r="AM313" s="46"/>
      <c r="AN313" s="46"/>
      <c r="AO313" s="46"/>
      <c r="AP313" s="46"/>
      <c r="AQ313" s="46">
        <f t="shared" si="75"/>
        <v>2</v>
      </c>
      <c r="AR313" s="24">
        <f t="shared" ref="AR313:AR320" si="79">34*3</f>
        <v>102</v>
      </c>
      <c r="AS313" s="57">
        <f t="shared" si="74"/>
        <v>1.9607843137254902E-2</v>
      </c>
    </row>
    <row r="314" spans="1:45" ht="21" customHeight="1" x14ac:dyDescent="0.2">
      <c r="A314" s="88"/>
      <c r="B314" s="90"/>
      <c r="C314" s="61" t="s">
        <v>115</v>
      </c>
      <c r="D314" s="47"/>
      <c r="E314" s="78"/>
      <c r="F314" s="78"/>
      <c r="G314" s="79" t="s">
        <v>71</v>
      </c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79" t="s">
        <v>71</v>
      </c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6"/>
      <c r="AJ314" s="46"/>
      <c r="AK314" s="45"/>
      <c r="AL314" s="45"/>
      <c r="AM314" s="46"/>
      <c r="AN314" s="46"/>
      <c r="AO314" s="46"/>
      <c r="AP314" s="46"/>
      <c r="AQ314" s="46">
        <f t="shared" si="75"/>
        <v>2</v>
      </c>
      <c r="AR314" s="24">
        <f t="shared" si="79"/>
        <v>102</v>
      </c>
      <c r="AS314" s="57">
        <f t="shared" si="74"/>
        <v>1.9607843137254902E-2</v>
      </c>
    </row>
    <row r="315" spans="1:45" ht="21" customHeight="1" x14ac:dyDescent="0.2">
      <c r="A315" s="88"/>
      <c r="B315" s="90"/>
      <c r="C315" s="61" t="s">
        <v>116</v>
      </c>
      <c r="D315" s="47"/>
      <c r="E315" s="78"/>
      <c r="F315" s="78"/>
      <c r="G315" s="79" t="s">
        <v>71</v>
      </c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79" t="s">
        <v>71</v>
      </c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6"/>
      <c r="AJ315" s="46"/>
      <c r="AK315" s="45"/>
      <c r="AL315" s="45"/>
      <c r="AM315" s="46"/>
      <c r="AN315" s="46"/>
      <c r="AO315" s="46"/>
      <c r="AP315" s="46"/>
      <c r="AQ315" s="46">
        <f t="shared" si="75"/>
        <v>2</v>
      </c>
      <c r="AR315" s="24">
        <f t="shared" si="79"/>
        <v>102</v>
      </c>
      <c r="AS315" s="57">
        <f t="shared" si="74"/>
        <v>1.9607843137254902E-2</v>
      </c>
    </row>
    <row r="316" spans="1:45" ht="21" customHeight="1" x14ac:dyDescent="0.2">
      <c r="A316" s="88"/>
      <c r="B316" s="90"/>
      <c r="C316" s="61" t="s">
        <v>117</v>
      </c>
      <c r="D316" s="47"/>
      <c r="E316" s="78"/>
      <c r="F316" s="78"/>
      <c r="G316" s="79" t="s">
        <v>71</v>
      </c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79" t="s">
        <v>71</v>
      </c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6"/>
      <c r="AJ316" s="46"/>
      <c r="AK316" s="45"/>
      <c r="AL316" s="45"/>
      <c r="AM316" s="46"/>
      <c r="AN316" s="46"/>
      <c r="AO316" s="46"/>
      <c r="AP316" s="46"/>
      <c r="AQ316" s="46">
        <f t="shared" si="75"/>
        <v>2</v>
      </c>
      <c r="AR316" s="24">
        <f t="shared" si="79"/>
        <v>102</v>
      </c>
      <c r="AS316" s="57">
        <f t="shared" si="74"/>
        <v>1.9607843137254902E-2</v>
      </c>
    </row>
    <row r="317" spans="1:45" ht="21" customHeight="1" x14ac:dyDescent="0.2">
      <c r="A317" s="88"/>
      <c r="B317" s="90"/>
      <c r="C317" s="61" t="s">
        <v>118</v>
      </c>
      <c r="D317" s="47"/>
      <c r="E317" s="78"/>
      <c r="F317" s="78"/>
      <c r="G317" s="79" t="s">
        <v>71</v>
      </c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79" t="s">
        <v>71</v>
      </c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6"/>
      <c r="AJ317" s="46"/>
      <c r="AK317" s="45"/>
      <c r="AL317" s="45"/>
      <c r="AM317" s="46"/>
      <c r="AN317" s="46"/>
      <c r="AO317" s="46"/>
      <c r="AP317" s="46"/>
      <c r="AQ317" s="46">
        <f t="shared" si="75"/>
        <v>2</v>
      </c>
      <c r="AR317" s="24">
        <f t="shared" si="79"/>
        <v>102</v>
      </c>
      <c r="AS317" s="57">
        <f t="shared" si="74"/>
        <v>1.9607843137254902E-2</v>
      </c>
    </row>
    <row r="318" spans="1:45" ht="21" customHeight="1" x14ac:dyDescent="0.2">
      <c r="A318" s="88"/>
      <c r="B318" s="90"/>
      <c r="C318" s="61" t="s">
        <v>119</v>
      </c>
      <c r="D318" s="47"/>
      <c r="E318" s="78"/>
      <c r="F318" s="78"/>
      <c r="G318" s="79" t="s">
        <v>71</v>
      </c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79" t="s">
        <v>71</v>
      </c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6"/>
      <c r="AJ318" s="46"/>
      <c r="AK318" s="45"/>
      <c r="AL318" s="45"/>
      <c r="AM318" s="46"/>
      <c r="AN318" s="46"/>
      <c r="AO318" s="46"/>
      <c r="AP318" s="46"/>
      <c r="AQ318" s="46">
        <f t="shared" si="75"/>
        <v>2</v>
      </c>
      <c r="AR318" s="24">
        <f t="shared" si="79"/>
        <v>102</v>
      </c>
      <c r="AS318" s="57">
        <f t="shared" si="74"/>
        <v>1.9607843137254902E-2</v>
      </c>
    </row>
    <row r="319" spans="1:45" ht="21" customHeight="1" x14ac:dyDescent="0.2">
      <c r="A319" s="88"/>
      <c r="B319" s="90"/>
      <c r="C319" s="61" t="s">
        <v>120</v>
      </c>
      <c r="D319" s="47"/>
      <c r="E319" s="78"/>
      <c r="F319" s="78"/>
      <c r="G319" s="79" t="s">
        <v>71</v>
      </c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79" t="s">
        <v>71</v>
      </c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6"/>
      <c r="AJ319" s="46"/>
      <c r="AK319" s="45"/>
      <c r="AL319" s="45"/>
      <c r="AM319" s="46"/>
      <c r="AN319" s="46"/>
      <c r="AO319" s="46"/>
      <c r="AP319" s="46"/>
      <c r="AQ319" s="46">
        <f t="shared" si="75"/>
        <v>2</v>
      </c>
      <c r="AR319" s="24">
        <f t="shared" si="79"/>
        <v>102</v>
      </c>
      <c r="AS319" s="57">
        <f t="shared" si="74"/>
        <v>1.9607843137254902E-2</v>
      </c>
    </row>
    <row r="320" spans="1:45" ht="21" customHeight="1" x14ac:dyDescent="0.2">
      <c r="A320" s="88"/>
      <c r="B320" s="90"/>
      <c r="C320" s="61" t="s">
        <v>121</v>
      </c>
      <c r="D320" s="58"/>
      <c r="E320" s="78"/>
      <c r="F320" s="78"/>
      <c r="G320" s="79" t="s">
        <v>71</v>
      </c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79" t="s">
        <v>71</v>
      </c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6"/>
      <c r="AJ320" s="46"/>
      <c r="AK320" s="45"/>
      <c r="AL320" s="45"/>
      <c r="AM320" s="46"/>
      <c r="AN320" s="46"/>
      <c r="AO320" s="46"/>
      <c r="AP320" s="46"/>
      <c r="AQ320" s="46">
        <f t="shared" si="75"/>
        <v>2</v>
      </c>
      <c r="AR320" s="24">
        <f t="shared" si="79"/>
        <v>102</v>
      </c>
      <c r="AS320" s="57">
        <f t="shared" si="74"/>
        <v>1.9607843137254902E-2</v>
      </c>
    </row>
    <row r="321" spans="1:45" ht="18.75" customHeight="1" x14ac:dyDescent="0.2">
      <c r="A321" s="88"/>
      <c r="B321" s="89" t="s">
        <v>101</v>
      </c>
      <c r="C321" s="61" t="s">
        <v>114</v>
      </c>
      <c r="D321" s="47"/>
      <c r="E321" s="45"/>
      <c r="F321" s="45"/>
      <c r="G321" s="45"/>
      <c r="H321" s="45"/>
      <c r="I321" s="79" t="s">
        <v>71</v>
      </c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24"/>
      <c r="AH321" s="45"/>
      <c r="AI321" s="45"/>
      <c r="AJ321" s="46"/>
      <c r="AK321" s="45"/>
      <c r="AL321" s="45"/>
      <c r="AM321" s="46"/>
      <c r="AN321" s="46"/>
      <c r="AO321" s="46"/>
      <c r="AP321" s="46"/>
      <c r="AQ321" s="46">
        <f t="shared" si="75"/>
        <v>1</v>
      </c>
      <c r="AR321" s="24">
        <f>34*1</f>
        <v>34</v>
      </c>
      <c r="AS321" s="57">
        <f t="shared" si="74"/>
        <v>2.9411764705882353E-2</v>
      </c>
    </row>
    <row r="322" spans="1:45" ht="18" customHeight="1" x14ac:dyDescent="0.2">
      <c r="A322" s="88"/>
      <c r="B322" s="90"/>
      <c r="C322" s="61" t="s">
        <v>115</v>
      </c>
      <c r="D322" s="47"/>
      <c r="E322" s="45"/>
      <c r="F322" s="45"/>
      <c r="G322" s="45"/>
      <c r="H322" s="45"/>
      <c r="I322" s="79" t="s">
        <v>71</v>
      </c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24"/>
      <c r="AH322" s="45"/>
      <c r="AI322" s="45"/>
      <c r="AJ322" s="46"/>
      <c r="AK322" s="45"/>
      <c r="AL322" s="45"/>
      <c r="AM322" s="46"/>
      <c r="AN322" s="46"/>
      <c r="AO322" s="46"/>
      <c r="AP322" s="46"/>
      <c r="AQ322" s="46">
        <f t="shared" si="75"/>
        <v>1</v>
      </c>
      <c r="AR322" s="24">
        <f t="shared" ref="AR322:AR352" si="80">34*1</f>
        <v>34</v>
      </c>
      <c r="AS322" s="57">
        <f t="shared" si="74"/>
        <v>2.9411764705882353E-2</v>
      </c>
    </row>
    <row r="323" spans="1:45" ht="18" customHeight="1" x14ac:dyDescent="0.2">
      <c r="A323" s="88"/>
      <c r="B323" s="90"/>
      <c r="C323" s="61" t="s">
        <v>116</v>
      </c>
      <c r="D323" s="47"/>
      <c r="E323" s="45"/>
      <c r="F323" s="45"/>
      <c r="G323" s="45"/>
      <c r="H323" s="45"/>
      <c r="I323" s="79" t="s">
        <v>71</v>
      </c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24"/>
      <c r="AH323" s="45"/>
      <c r="AI323" s="45"/>
      <c r="AJ323" s="46"/>
      <c r="AK323" s="45"/>
      <c r="AL323" s="45"/>
      <c r="AM323" s="46"/>
      <c r="AN323" s="46"/>
      <c r="AO323" s="46"/>
      <c r="AP323" s="46"/>
      <c r="AQ323" s="46">
        <f t="shared" si="75"/>
        <v>1</v>
      </c>
      <c r="AR323" s="24">
        <f t="shared" si="80"/>
        <v>34</v>
      </c>
      <c r="AS323" s="57">
        <f t="shared" si="74"/>
        <v>2.9411764705882353E-2</v>
      </c>
    </row>
    <row r="324" spans="1:45" ht="18" customHeight="1" x14ac:dyDescent="0.2">
      <c r="A324" s="88"/>
      <c r="B324" s="90"/>
      <c r="C324" s="61" t="s">
        <v>117</v>
      </c>
      <c r="D324" s="47"/>
      <c r="E324" s="45"/>
      <c r="F324" s="45"/>
      <c r="G324" s="45"/>
      <c r="H324" s="45"/>
      <c r="I324" s="79" t="s">
        <v>71</v>
      </c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24"/>
      <c r="AH324" s="45"/>
      <c r="AI324" s="45"/>
      <c r="AJ324" s="46"/>
      <c r="AK324" s="45"/>
      <c r="AL324" s="45"/>
      <c r="AM324" s="46"/>
      <c r="AN324" s="46"/>
      <c r="AO324" s="46"/>
      <c r="AP324" s="46"/>
      <c r="AQ324" s="46">
        <f t="shared" si="75"/>
        <v>1</v>
      </c>
      <c r="AR324" s="24">
        <f t="shared" si="80"/>
        <v>34</v>
      </c>
      <c r="AS324" s="57">
        <f t="shared" si="74"/>
        <v>2.9411764705882353E-2</v>
      </c>
    </row>
    <row r="325" spans="1:45" ht="18" customHeight="1" x14ac:dyDescent="0.2">
      <c r="A325" s="88"/>
      <c r="B325" s="90"/>
      <c r="C325" s="61" t="s">
        <v>118</v>
      </c>
      <c r="D325" s="47"/>
      <c r="E325" s="45"/>
      <c r="F325" s="45"/>
      <c r="G325" s="45"/>
      <c r="H325" s="45"/>
      <c r="I325" s="79" t="s">
        <v>71</v>
      </c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24"/>
      <c r="AH325" s="45"/>
      <c r="AI325" s="45"/>
      <c r="AJ325" s="46"/>
      <c r="AK325" s="45"/>
      <c r="AL325" s="45"/>
      <c r="AM325" s="46"/>
      <c r="AN325" s="46"/>
      <c r="AO325" s="46"/>
      <c r="AP325" s="46"/>
      <c r="AQ325" s="46">
        <f t="shared" si="75"/>
        <v>1</v>
      </c>
      <c r="AR325" s="24">
        <f t="shared" si="80"/>
        <v>34</v>
      </c>
      <c r="AS325" s="57">
        <f t="shared" si="74"/>
        <v>2.9411764705882353E-2</v>
      </c>
    </row>
    <row r="326" spans="1:45" ht="18" customHeight="1" x14ac:dyDescent="0.2">
      <c r="A326" s="88"/>
      <c r="B326" s="90"/>
      <c r="C326" s="61" t="s">
        <v>119</v>
      </c>
      <c r="D326" s="47"/>
      <c r="E326" s="45"/>
      <c r="F326" s="45"/>
      <c r="G326" s="45"/>
      <c r="H326" s="45"/>
      <c r="I326" s="79" t="s">
        <v>71</v>
      </c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24"/>
      <c r="AH326" s="45"/>
      <c r="AI326" s="45"/>
      <c r="AJ326" s="46"/>
      <c r="AK326" s="45"/>
      <c r="AL326" s="45"/>
      <c r="AM326" s="46"/>
      <c r="AN326" s="46"/>
      <c r="AO326" s="46"/>
      <c r="AP326" s="46"/>
      <c r="AQ326" s="46">
        <f t="shared" si="75"/>
        <v>1</v>
      </c>
      <c r="AR326" s="24">
        <f t="shared" si="80"/>
        <v>34</v>
      </c>
      <c r="AS326" s="57">
        <f t="shared" si="74"/>
        <v>2.9411764705882353E-2</v>
      </c>
    </row>
    <row r="327" spans="1:45" ht="18" customHeight="1" x14ac:dyDescent="0.2">
      <c r="A327" s="88"/>
      <c r="B327" s="90"/>
      <c r="C327" s="61" t="s">
        <v>120</v>
      </c>
      <c r="D327" s="47"/>
      <c r="E327" s="45"/>
      <c r="F327" s="45"/>
      <c r="G327" s="45"/>
      <c r="H327" s="45"/>
      <c r="I327" s="79" t="s">
        <v>71</v>
      </c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24"/>
      <c r="AK327" s="45"/>
      <c r="AL327" s="45"/>
      <c r="AM327" s="46"/>
      <c r="AN327" s="46"/>
      <c r="AO327" s="46"/>
      <c r="AP327" s="46"/>
      <c r="AQ327" s="46">
        <f t="shared" si="75"/>
        <v>1</v>
      </c>
      <c r="AR327" s="24">
        <f t="shared" si="80"/>
        <v>34</v>
      </c>
      <c r="AS327" s="57">
        <f t="shared" si="74"/>
        <v>2.9411764705882353E-2</v>
      </c>
    </row>
    <row r="328" spans="1:45" ht="15.75" customHeight="1" x14ac:dyDescent="0.2">
      <c r="A328" s="88"/>
      <c r="B328" s="105"/>
      <c r="C328" s="61" t="s">
        <v>121</v>
      </c>
      <c r="D328" s="47"/>
      <c r="E328" s="45"/>
      <c r="F328" s="45"/>
      <c r="G328" s="45"/>
      <c r="H328" s="45"/>
      <c r="I328" s="79" t="s">
        <v>71</v>
      </c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24"/>
      <c r="AJ328" s="45"/>
      <c r="AK328" s="45"/>
      <c r="AL328" s="45"/>
      <c r="AM328" s="46"/>
      <c r="AN328" s="46"/>
      <c r="AO328" s="46"/>
      <c r="AP328" s="46"/>
      <c r="AQ328" s="46">
        <f t="shared" si="75"/>
        <v>1</v>
      </c>
      <c r="AR328" s="24">
        <f t="shared" si="80"/>
        <v>34</v>
      </c>
      <c r="AS328" s="57">
        <f t="shared" si="74"/>
        <v>2.9411764705882353E-2</v>
      </c>
    </row>
    <row r="329" spans="1:45" ht="12.75" customHeight="1" x14ac:dyDescent="0.2">
      <c r="A329" s="88"/>
      <c r="B329" s="89" t="s">
        <v>102</v>
      </c>
      <c r="C329" s="61" t="s">
        <v>114</v>
      </c>
      <c r="D329" s="58"/>
      <c r="E329" s="45"/>
      <c r="F329" s="45"/>
      <c r="G329" s="79" t="s">
        <v>71</v>
      </c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79" t="s">
        <v>71</v>
      </c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24"/>
      <c r="AG329" s="24"/>
      <c r="AH329" s="45"/>
      <c r="AI329" s="45"/>
      <c r="AJ329" s="46"/>
      <c r="AK329" s="24"/>
      <c r="AL329" s="45"/>
      <c r="AM329" s="46"/>
      <c r="AN329" s="46"/>
      <c r="AO329" s="46"/>
      <c r="AP329" s="46"/>
      <c r="AQ329" s="46">
        <f t="shared" si="75"/>
        <v>2</v>
      </c>
      <c r="AR329" s="24">
        <f t="shared" si="80"/>
        <v>34</v>
      </c>
      <c r="AS329" s="57">
        <f t="shared" si="74"/>
        <v>5.8823529411764705E-2</v>
      </c>
    </row>
    <row r="330" spans="1:45" ht="18" customHeight="1" x14ac:dyDescent="0.2">
      <c r="A330" s="88"/>
      <c r="B330" s="90"/>
      <c r="C330" s="61" t="s">
        <v>115</v>
      </c>
      <c r="D330" s="58"/>
      <c r="E330" s="45"/>
      <c r="F330" s="45"/>
      <c r="G330" s="79" t="s">
        <v>71</v>
      </c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79" t="s">
        <v>71</v>
      </c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24"/>
      <c r="AG330" s="24"/>
      <c r="AH330" s="45"/>
      <c r="AI330" s="45"/>
      <c r="AJ330" s="46"/>
      <c r="AK330" s="24"/>
      <c r="AL330" s="45"/>
      <c r="AM330" s="46"/>
      <c r="AN330" s="46"/>
      <c r="AO330" s="46"/>
      <c r="AP330" s="46"/>
      <c r="AQ330" s="46">
        <f t="shared" si="75"/>
        <v>2</v>
      </c>
      <c r="AR330" s="24">
        <f t="shared" si="80"/>
        <v>34</v>
      </c>
      <c r="AS330" s="57">
        <f t="shared" si="74"/>
        <v>5.8823529411764705E-2</v>
      </c>
    </row>
    <row r="331" spans="1:45" ht="18" customHeight="1" x14ac:dyDescent="0.2">
      <c r="A331" s="88"/>
      <c r="B331" s="90"/>
      <c r="C331" s="61" t="s">
        <v>116</v>
      </c>
      <c r="D331" s="58"/>
      <c r="E331" s="45"/>
      <c r="F331" s="45"/>
      <c r="G331" s="79" t="s">
        <v>71</v>
      </c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79" t="s">
        <v>71</v>
      </c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24"/>
      <c r="AG331" s="24"/>
      <c r="AH331" s="45"/>
      <c r="AI331" s="45"/>
      <c r="AJ331" s="46"/>
      <c r="AK331" s="24"/>
      <c r="AL331" s="45"/>
      <c r="AM331" s="46"/>
      <c r="AN331" s="46"/>
      <c r="AO331" s="46"/>
      <c r="AP331" s="46"/>
      <c r="AQ331" s="46">
        <f t="shared" si="75"/>
        <v>2</v>
      </c>
      <c r="AR331" s="24">
        <f t="shared" si="80"/>
        <v>34</v>
      </c>
      <c r="AS331" s="57">
        <f t="shared" si="74"/>
        <v>5.8823529411764705E-2</v>
      </c>
    </row>
    <row r="332" spans="1:45" ht="18" customHeight="1" x14ac:dyDescent="0.2">
      <c r="A332" s="88"/>
      <c r="B332" s="90"/>
      <c r="C332" s="61" t="s">
        <v>117</v>
      </c>
      <c r="D332" s="58"/>
      <c r="E332" s="45"/>
      <c r="F332" s="45"/>
      <c r="G332" s="79" t="s">
        <v>71</v>
      </c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79" t="s">
        <v>71</v>
      </c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24"/>
      <c r="AG332" s="24"/>
      <c r="AH332" s="45"/>
      <c r="AI332" s="45"/>
      <c r="AJ332" s="46"/>
      <c r="AK332" s="24"/>
      <c r="AL332" s="45"/>
      <c r="AM332" s="46"/>
      <c r="AN332" s="46"/>
      <c r="AO332" s="46"/>
      <c r="AP332" s="46"/>
      <c r="AQ332" s="46">
        <f t="shared" si="75"/>
        <v>2</v>
      </c>
      <c r="AR332" s="24">
        <f t="shared" si="80"/>
        <v>34</v>
      </c>
      <c r="AS332" s="57">
        <f t="shared" si="74"/>
        <v>5.8823529411764705E-2</v>
      </c>
    </row>
    <row r="333" spans="1:45" ht="18" customHeight="1" x14ac:dyDescent="0.2">
      <c r="A333" s="88"/>
      <c r="B333" s="90"/>
      <c r="C333" s="61" t="s">
        <v>118</v>
      </c>
      <c r="D333" s="58"/>
      <c r="E333" s="45"/>
      <c r="F333" s="45"/>
      <c r="G333" s="79" t="s">
        <v>71</v>
      </c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79" t="s">
        <v>71</v>
      </c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24"/>
      <c r="AG333" s="24"/>
      <c r="AH333" s="45"/>
      <c r="AI333" s="45"/>
      <c r="AJ333" s="46"/>
      <c r="AK333" s="24"/>
      <c r="AL333" s="45"/>
      <c r="AM333" s="46"/>
      <c r="AN333" s="46"/>
      <c r="AO333" s="46"/>
      <c r="AP333" s="46"/>
      <c r="AQ333" s="46">
        <f t="shared" si="75"/>
        <v>2</v>
      </c>
      <c r="AR333" s="24">
        <f t="shared" si="80"/>
        <v>34</v>
      </c>
      <c r="AS333" s="57">
        <f t="shared" si="74"/>
        <v>5.8823529411764705E-2</v>
      </c>
    </row>
    <row r="334" spans="1:45" ht="18" customHeight="1" x14ac:dyDescent="0.2">
      <c r="A334" s="88"/>
      <c r="B334" s="90"/>
      <c r="C334" s="61" t="s">
        <v>119</v>
      </c>
      <c r="D334" s="58"/>
      <c r="E334" s="45"/>
      <c r="F334" s="45"/>
      <c r="G334" s="79" t="s">
        <v>71</v>
      </c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79" t="s">
        <v>71</v>
      </c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24"/>
      <c r="AG334" s="24"/>
      <c r="AH334" s="45"/>
      <c r="AI334" s="45"/>
      <c r="AJ334" s="46"/>
      <c r="AK334" s="24"/>
      <c r="AL334" s="45"/>
      <c r="AM334" s="46"/>
      <c r="AN334" s="46"/>
      <c r="AO334" s="46"/>
      <c r="AP334" s="46"/>
      <c r="AQ334" s="46">
        <f t="shared" si="75"/>
        <v>2</v>
      </c>
      <c r="AR334" s="24">
        <f t="shared" si="80"/>
        <v>34</v>
      </c>
      <c r="AS334" s="57">
        <f t="shared" si="74"/>
        <v>5.8823529411764705E-2</v>
      </c>
    </row>
    <row r="335" spans="1:45" ht="18" customHeight="1" x14ac:dyDescent="0.2">
      <c r="A335" s="88"/>
      <c r="B335" s="90"/>
      <c r="C335" s="61" t="s">
        <v>120</v>
      </c>
      <c r="D335" s="58"/>
      <c r="E335" s="45"/>
      <c r="F335" s="45"/>
      <c r="G335" s="79" t="s">
        <v>71</v>
      </c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79" t="s">
        <v>71</v>
      </c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24"/>
      <c r="AG335" s="24"/>
      <c r="AH335" s="45"/>
      <c r="AI335" s="45"/>
      <c r="AJ335" s="46"/>
      <c r="AK335" s="24"/>
      <c r="AL335" s="45"/>
      <c r="AM335" s="46"/>
      <c r="AN335" s="46"/>
      <c r="AO335" s="46"/>
      <c r="AP335" s="46"/>
      <c r="AQ335" s="46">
        <f t="shared" si="75"/>
        <v>2</v>
      </c>
      <c r="AR335" s="24">
        <f t="shared" si="80"/>
        <v>34</v>
      </c>
      <c r="AS335" s="57">
        <f t="shared" si="74"/>
        <v>5.8823529411764705E-2</v>
      </c>
    </row>
    <row r="336" spans="1:45" ht="15.75" customHeight="1" x14ac:dyDescent="0.2">
      <c r="A336" s="88"/>
      <c r="B336" s="105"/>
      <c r="C336" s="61" t="s">
        <v>121</v>
      </c>
      <c r="D336" s="58"/>
      <c r="E336" s="45"/>
      <c r="F336" s="45"/>
      <c r="G336" s="79" t="s">
        <v>71</v>
      </c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79" t="s">
        <v>71</v>
      </c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24"/>
      <c r="AG336" s="24"/>
      <c r="AH336" s="45"/>
      <c r="AI336" s="45"/>
      <c r="AJ336" s="46"/>
      <c r="AK336" s="24"/>
      <c r="AL336" s="45"/>
      <c r="AM336" s="46"/>
      <c r="AN336" s="46"/>
      <c r="AO336" s="46"/>
      <c r="AP336" s="46"/>
      <c r="AQ336" s="46">
        <f t="shared" si="75"/>
        <v>2</v>
      </c>
      <c r="AR336" s="24">
        <f t="shared" si="80"/>
        <v>34</v>
      </c>
      <c r="AS336" s="57">
        <f t="shared" si="74"/>
        <v>5.8823529411764705E-2</v>
      </c>
    </row>
    <row r="337" spans="1:45" ht="15.75" customHeight="1" x14ac:dyDescent="0.2">
      <c r="A337" s="88"/>
      <c r="B337" s="91" t="s">
        <v>51</v>
      </c>
      <c r="C337" s="61" t="s">
        <v>114</v>
      </c>
      <c r="D337" s="58"/>
      <c r="E337" s="45"/>
      <c r="F337" s="45"/>
      <c r="G337" s="79" t="s">
        <v>71</v>
      </c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24"/>
      <c r="AG337" s="24"/>
      <c r="AH337" s="45"/>
      <c r="AI337" s="45"/>
      <c r="AJ337" s="46"/>
      <c r="AK337" s="24"/>
      <c r="AL337" s="45"/>
      <c r="AM337" s="46"/>
      <c r="AN337" s="46"/>
      <c r="AO337" s="46"/>
      <c r="AP337" s="46"/>
      <c r="AQ337" s="46">
        <f t="shared" si="75"/>
        <v>1</v>
      </c>
      <c r="AR337" s="24">
        <f t="shared" si="80"/>
        <v>34</v>
      </c>
      <c r="AS337" s="57">
        <f t="shared" si="74"/>
        <v>2.9411764705882353E-2</v>
      </c>
    </row>
    <row r="338" spans="1:45" ht="18" customHeight="1" x14ac:dyDescent="0.2">
      <c r="A338" s="88"/>
      <c r="B338" s="91"/>
      <c r="C338" s="61" t="s">
        <v>115</v>
      </c>
      <c r="D338" s="58"/>
      <c r="E338" s="45"/>
      <c r="F338" s="45"/>
      <c r="G338" s="79" t="s">
        <v>71</v>
      </c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24"/>
      <c r="AG338" s="24"/>
      <c r="AH338" s="45"/>
      <c r="AI338" s="45"/>
      <c r="AJ338" s="46"/>
      <c r="AK338" s="24"/>
      <c r="AL338" s="45"/>
      <c r="AM338" s="46"/>
      <c r="AN338" s="46"/>
      <c r="AO338" s="46"/>
      <c r="AP338" s="46"/>
      <c r="AQ338" s="46">
        <f t="shared" si="75"/>
        <v>1</v>
      </c>
      <c r="AR338" s="24">
        <f t="shared" si="80"/>
        <v>34</v>
      </c>
      <c r="AS338" s="57">
        <f t="shared" si="74"/>
        <v>2.9411764705882353E-2</v>
      </c>
    </row>
    <row r="339" spans="1:45" ht="18" customHeight="1" x14ac:dyDescent="0.2">
      <c r="A339" s="88"/>
      <c r="B339" s="91"/>
      <c r="C339" s="61" t="s">
        <v>116</v>
      </c>
      <c r="D339" s="58"/>
      <c r="E339" s="45"/>
      <c r="F339" s="45"/>
      <c r="G339" s="79" t="s">
        <v>71</v>
      </c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24"/>
      <c r="AG339" s="24"/>
      <c r="AH339" s="45"/>
      <c r="AI339" s="45"/>
      <c r="AJ339" s="46"/>
      <c r="AK339" s="24"/>
      <c r="AL339" s="45"/>
      <c r="AM339" s="46"/>
      <c r="AN339" s="46"/>
      <c r="AO339" s="46"/>
      <c r="AP339" s="46"/>
      <c r="AQ339" s="46">
        <f t="shared" si="75"/>
        <v>1</v>
      </c>
      <c r="AR339" s="24">
        <f t="shared" si="80"/>
        <v>34</v>
      </c>
      <c r="AS339" s="57">
        <f t="shared" si="74"/>
        <v>2.9411764705882353E-2</v>
      </c>
    </row>
    <row r="340" spans="1:45" ht="18" customHeight="1" x14ac:dyDescent="0.2">
      <c r="A340" s="88"/>
      <c r="B340" s="91"/>
      <c r="C340" s="61" t="s">
        <v>117</v>
      </c>
      <c r="D340" s="58"/>
      <c r="E340" s="45"/>
      <c r="F340" s="45"/>
      <c r="G340" s="79" t="s">
        <v>71</v>
      </c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24"/>
      <c r="AG340" s="24"/>
      <c r="AH340" s="45"/>
      <c r="AI340" s="45"/>
      <c r="AJ340" s="46"/>
      <c r="AK340" s="24"/>
      <c r="AL340" s="45"/>
      <c r="AM340" s="46"/>
      <c r="AN340" s="46"/>
      <c r="AO340" s="46"/>
      <c r="AP340" s="46"/>
      <c r="AQ340" s="46">
        <f t="shared" si="75"/>
        <v>1</v>
      </c>
      <c r="AR340" s="24">
        <f t="shared" si="80"/>
        <v>34</v>
      </c>
      <c r="AS340" s="57">
        <f t="shared" si="74"/>
        <v>2.9411764705882353E-2</v>
      </c>
    </row>
    <row r="341" spans="1:45" ht="18" customHeight="1" x14ac:dyDescent="0.2">
      <c r="A341" s="88"/>
      <c r="B341" s="91"/>
      <c r="C341" s="61" t="s">
        <v>118</v>
      </c>
      <c r="D341" s="58"/>
      <c r="E341" s="45"/>
      <c r="F341" s="45"/>
      <c r="G341" s="79" t="s">
        <v>71</v>
      </c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24"/>
      <c r="AG341" s="24"/>
      <c r="AH341" s="45"/>
      <c r="AI341" s="45"/>
      <c r="AJ341" s="46"/>
      <c r="AK341" s="24"/>
      <c r="AL341" s="45"/>
      <c r="AM341" s="46"/>
      <c r="AN341" s="46"/>
      <c r="AO341" s="46"/>
      <c r="AP341" s="46"/>
      <c r="AQ341" s="46">
        <f t="shared" si="75"/>
        <v>1</v>
      </c>
      <c r="AR341" s="24">
        <f t="shared" si="80"/>
        <v>34</v>
      </c>
      <c r="AS341" s="57">
        <f t="shared" si="74"/>
        <v>2.9411764705882353E-2</v>
      </c>
    </row>
    <row r="342" spans="1:45" ht="18" customHeight="1" x14ac:dyDescent="0.2">
      <c r="A342" s="88"/>
      <c r="B342" s="91"/>
      <c r="C342" s="61" t="s">
        <v>119</v>
      </c>
      <c r="D342" s="58"/>
      <c r="E342" s="45"/>
      <c r="F342" s="45"/>
      <c r="G342" s="79" t="s">
        <v>71</v>
      </c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24"/>
      <c r="AG342" s="24"/>
      <c r="AH342" s="45"/>
      <c r="AI342" s="45"/>
      <c r="AJ342" s="46"/>
      <c r="AK342" s="24"/>
      <c r="AL342" s="45"/>
      <c r="AM342" s="46"/>
      <c r="AN342" s="46"/>
      <c r="AO342" s="46"/>
      <c r="AP342" s="46"/>
      <c r="AQ342" s="46">
        <f t="shared" si="75"/>
        <v>1</v>
      </c>
      <c r="AR342" s="24">
        <f t="shared" si="80"/>
        <v>34</v>
      </c>
      <c r="AS342" s="57">
        <f t="shared" si="74"/>
        <v>2.9411764705882353E-2</v>
      </c>
    </row>
    <row r="343" spans="1:45" ht="18" customHeight="1" x14ac:dyDescent="0.2">
      <c r="A343" s="88"/>
      <c r="B343" s="91"/>
      <c r="C343" s="61" t="s">
        <v>120</v>
      </c>
      <c r="D343" s="58"/>
      <c r="E343" s="45"/>
      <c r="F343" s="45"/>
      <c r="G343" s="79" t="s">
        <v>71</v>
      </c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24"/>
      <c r="AG343" s="24"/>
      <c r="AH343" s="45"/>
      <c r="AI343" s="45"/>
      <c r="AJ343" s="46"/>
      <c r="AK343" s="24"/>
      <c r="AL343" s="45"/>
      <c r="AM343" s="46"/>
      <c r="AN343" s="46"/>
      <c r="AO343" s="46"/>
      <c r="AP343" s="46"/>
      <c r="AQ343" s="46">
        <f t="shared" si="75"/>
        <v>1</v>
      </c>
      <c r="AR343" s="24">
        <f t="shared" si="80"/>
        <v>34</v>
      </c>
      <c r="AS343" s="57">
        <f t="shared" si="74"/>
        <v>2.9411764705882353E-2</v>
      </c>
    </row>
    <row r="344" spans="1:45" ht="14.25" customHeight="1" x14ac:dyDescent="0.2">
      <c r="A344" s="88"/>
      <c r="B344" s="91"/>
      <c r="C344" s="61" t="s">
        <v>121</v>
      </c>
      <c r="D344" s="58"/>
      <c r="E344" s="45"/>
      <c r="F344" s="45"/>
      <c r="G344" s="79" t="s">
        <v>71</v>
      </c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24"/>
      <c r="AG344" s="24"/>
      <c r="AH344" s="45"/>
      <c r="AI344" s="45"/>
      <c r="AJ344" s="46"/>
      <c r="AK344" s="24"/>
      <c r="AL344" s="45"/>
      <c r="AM344" s="46"/>
      <c r="AN344" s="46"/>
      <c r="AO344" s="46"/>
      <c r="AP344" s="46"/>
      <c r="AQ344" s="46">
        <f t="shared" si="75"/>
        <v>1</v>
      </c>
      <c r="AR344" s="24">
        <f t="shared" si="80"/>
        <v>34</v>
      </c>
      <c r="AS344" s="57">
        <f t="shared" si="74"/>
        <v>2.9411764705882353E-2</v>
      </c>
    </row>
    <row r="345" spans="1:45" ht="12.75" customHeight="1" x14ac:dyDescent="0.2">
      <c r="A345" s="88"/>
      <c r="B345" s="89" t="s">
        <v>52</v>
      </c>
      <c r="C345" s="61" t="s">
        <v>114</v>
      </c>
      <c r="D345" s="58"/>
      <c r="E345" s="45"/>
      <c r="F345" s="45"/>
      <c r="G345" s="79" t="s">
        <v>71</v>
      </c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24"/>
      <c r="AG345" s="24"/>
      <c r="AH345" s="45"/>
      <c r="AI345" s="45"/>
      <c r="AJ345" s="46"/>
      <c r="AK345" s="24"/>
      <c r="AL345" s="45"/>
      <c r="AM345" s="46"/>
      <c r="AN345" s="46"/>
      <c r="AO345" s="46"/>
      <c r="AP345" s="46"/>
      <c r="AQ345" s="46">
        <f t="shared" si="75"/>
        <v>1</v>
      </c>
      <c r="AR345" s="24">
        <f t="shared" si="80"/>
        <v>34</v>
      </c>
      <c r="AS345" s="57">
        <f t="shared" si="74"/>
        <v>2.9411764705882353E-2</v>
      </c>
    </row>
    <row r="346" spans="1:45" ht="12.75" customHeight="1" x14ac:dyDescent="0.2">
      <c r="A346" s="88"/>
      <c r="B346" s="90"/>
      <c r="C346" s="61" t="s">
        <v>115</v>
      </c>
      <c r="D346" s="58"/>
      <c r="E346" s="45"/>
      <c r="F346" s="45"/>
      <c r="G346" s="79" t="s">
        <v>71</v>
      </c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24"/>
      <c r="AG346" s="24"/>
      <c r="AH346" s="45"/>
      <c r="AI346" s="45"/>
      <c r="AJ346" s="46"/>
      <c r="AK346" s="24"/>
      <c r="AL346" s="45"/>
      <c r="AM346" s="46"/>
      <c r="AN346" s="46"/>
      <c r="AO346" s="46"/>
      <c r="AP346" s="46"/>
      <c r="AQ346" s="46">
        <f t="shared" si="75"/>
        <v>1</v>
      </c>
      <c r="AR346" s="24">
        <f t="shared" si="80"/>
        <v>34</v>
      </c>
      <c r="AS346" s="57">
        <f t="shared" si="74"/>
        <v>2.9411764705882353E-2</v>
      </c>
    </row>
    <row r="347" spans="1:45" ht="12.75" customHeight="1" x14ac:dyDescent="0.2">
      <c r="A347" s="88"/>
      <c r="B347" s="90"/>
      <c r="C347" s="61" t="s">
        <v>116</v>
      </c>
      <c r="D347" s="58"/>
      <c r="E347" s="45"/>
      <c r="F347" s="45"/>
      <c r="G347" s="79" t="s">
        <v>71</v>
      </c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24"/>
      <c r="AG347" s="24"/>
      <c r="AH347" s="45"/>
      <c r="AI347" s="45"/>
      <c r="AJ347" s="46"/>
      <c r="AK347" s="24"/>
      <c r="AL347" s="45"/>
      <c r="AM347" s="46"/>
      <c r="AN347" s="46"/>
      <c r="AO347" s="46"/>
      <c r="AP347" s="46"/>
      <c r="AQ347" s="46">
        <f t="shared" ref="AQ347:AQ368" si="81">COUNTA(E347:AP347)</f>
        <v>1</v>
      </c>
      <c r="AR347" s="24">
        <f t="shared" si="80"/>
        <v>34</v>
      </c>
      <c r="AS347" s="57">
        <f t="shared" si="74"/>
        <v>2.9411764705882353E-2</v>
      </c>
    </row>
    <row r="348" spans="1:45" ht="12.75" customHeight="1" x14ac:dyDescent="0.2">
      <c r="A348" s="88"/>
      <c r="B348" s="90"/>
      <c r="C348" s="61" t="s">
        <v>117</v>
      </c>
      <c r="D348" s="58"/>
      <c r="E348" s="45"/>
      <c r="F348" s="45"/>
      <c r="G348" s="79" t="s">
        <v>71</v>
      </c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24"/>
      <c r="AG348" s="24"/>
      <c r="AH348" s="45"/>
      <c r="AI348" s="45"/>
      <c r="AJ348" s="46"/>
      <c r="AK348" s="24"/>
      <c r="AL348" s="45"/>
      <c r="AM348" s="46"/>
      <c r="AN348" s="46"/>
      <c r="AO348" s="46"/>
      <c r="AP348" s="46"/>
      <c r="AQ348" s="46">
        <f t="shared" si="81"/>
        <v>1</v>
      </c>
      <c r="AR348" s="24">
        <f t="shared" si="80"/>
        <v>34</v>
      </c>
      <c r="AS348" s="57">
        <f t="shared" si="74"/>
        <v>2.9411764705882353E-2</v>
      </c>
    </row>
    <row r="349" spans="1:45" ht="15" customHeight="1" x14ac:dyDescent="0.2">
      <c r="A349" s="88"/>
      <c r="B349" s="90"/>
      <c r="C349" s="61" t="s">
        <v>118</v>
      </c>
      <c r="D349" s="58"/>
      <c r="E349" s="45"/>
      <c r="F349" s="45"/>
      <c r="G349" s="79" t="s">
        <v>71</v>
      </c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24"/>
      <c r="AG349" s="24"/>
      <c r="AH349" s="45"/>
      <c r="AI349" s="45"/>
      <c r="AJ349" s="46"/>
      <c r="AK349" s="24"/>
      <c r="AL349" s="45"/>
      <c r="AM349" s="46"/>
      <c r="AN349" s="46"/>
      <c r="AO349" s="46"/>
      <c r="AP349" s="46"/>
      <c r="AQ349" s="46">
        <f t="shared" si="81"/>
        <v>1</v>
      </c>
      <c r="AR349" s="24">
        <f t="shared" si="80"/>
        <v>34</v>
      </c>
      <c r="AS349" s="57">
        <f t="shared" si="74"/>
        <v>2.9411764705882353E-2</v>
      </c>
    </row>
    <row r="350" spans="1:45" ht="12.75" customHeight="1" x14ac:dyDescent="0.2">
      <c r="A350" s="88"/>
      <c r="B350" s="90"/>
      <c r="C350" s="61" t="s">
        <v>119</v>
      </c>
      <c r="D350" s="58"/>
      <c r="E350" s="45"/>
      <c r="F350" s="45"/>
      <c r="G350" s="79" t="s">
        <v>71</v>
      </c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24"/>
      <c r="AG350" s="24"/>
      <c r="AH350" s="45"/>
      <c r="AI350" s="45"/>
      <c r="AJ350" s="46"/>
      <c r="AK350" s="24"/>
      <c r="AL350" s="45"/>
      <c r="AM350" s="46"/>
      <c r="AN350" s="46"/>
      <c r="AO350" s="46"/>
      <c r="AP350" s="46"/>
      <c r="AQ350" s="46">
        <f t="shared" si="81"/>
        <v>1</v>
      </c>
      <c r="AR350" s="24">
        <f t="shared" si="80"/>
        <v>34</v>
      </c>
      <c r="AS350" s="57">
        <f t="shared" si="74"/>
        <v>2.9411764705882353E-2</v>
      </c>
    </row>
    <row r="351" spans="1:45" ht="15" customHeight="1" x14ac:dyDescent="0.2">
      <c r="A351" s="88"/>
      <c r="B351" s="90"/>
      <c r="C351" s="61" t="s">
        <v>120</v>
      </c>
      <c r="D351" s="58"/>
      <c r="E351" s="45"/>
      <c r="F351" s="45"/>
      <c r="G351" s="79" t="s">
        <v>71</v>
      </c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24"/>
      <c r="AG351" s="24"/>
      <c r="AH351" s="45"/>
      <c r="AI351" s="45"/>
      <c r="AJ351" s="46"/>
      <c r="AK351" s="24"/>
      <c r="AL351" s="45"/>
      <c r="AM351" s="46"/>
      <c r="AN351" s="46"/>
      <c r="AO351" s="46"/>
      <c r="AP351" s="46"/>
      <c r="AQ351" s="46">
        <f t="shared" si="81"/>
        <v>1</v>
      </c>
      <c r="AR351" s="24">
        <f t="shared" si="80"/>
        <v>34</v>
      </c>
      <c r="AS351" s="57">
        <f t="shared" si="74"/>
        <v>2.9411764705882353E-2</v>
      </c>
    </row>
    <row r="352" spans="1:45" ht="15" customHeight="1" x14ac:dyDescent="0.2">
      <c r="A352" s="88"/>
      <c r="B352" s="105"/>
      <c r="C352" s="61" t="s">
        <v>121</v>
      </c>
      <c r="D352" s="58"/>
      <c r="E352" s="45"/>
      <c r="F352" s="45"/>
      <c r="G352" s="79" t="s">
        <v>71</v>
      </c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24"/>
      <c r="AG352" s="24"/>
      <c r="AH352" s="45"/>
      <c r="AI352" s="45"/>
      <c r="AJ352" s="46"/>
      <c r="AK352" s="24"/>
      <c r="AL352" s="45"/>
      <c r="AM352" s="46"/>
      <c r="AN352" s="46"/>
      <c r="AO352" s="46"/>
      <c r="AP352" s="46"/>
      <c r="AQ352" s="46">
        <f t="shared" si="81"/>
        <v>1</v>
      </c>
      <c r="AR352" s="24">
        <f t="shared" si="80"/>
        <v>34</v>
      </c>
      <c r="AS352" s="57">
        <f t="shared" si="74"/>
        <v>2.9411764705882353E-2</v>
      </c>
    </row>
    <row r="353" spans="1:45" ht="14.25" customHeight="1" x14ac:dyDescent="0.2">
      <c r="A353" s="88"/>
      <c r="B353" s="91" t="s">
        <v>103</v>
      </c>
      <c r="C353" s="61" t="s">
        <v>114</v>
      </c>
      <c r="D353" s="47"/>
      <c r="E353" s="45"/>
      <c r="F353" s="45"/>
      <c r="G353" s="79" t="s">
        <v>71</v>
      </c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24"/>
      <c r="AI353" s="24"/>
      <c r="AJ353" s="46"/>
      <c r="AK353" s="45"/>
      <c r="AL353" s="45"/>
      <c r="AM353" s="46"/>
      <c r="AN353" s="46"/>
      <c r="AO353" s="46"/>
      <c r="AP353" s="46"/>
      <c r="AQ353" s="46">
        <f t="shared" si="81"/>
        <v>1</v>
      </c>
      <c r="AR353" s="24">
        <f>34*2</f>
        <v>68</v>
      </c>
      <c r="AS353" s="57">
        <f t="shared" si="74"/>
        <v>1.4705882352941176E-2</v>
      </c>
    </row>
    <row r="354" spans="1:45" ht="14.25" customHeight="1" x14ac:dyDescent="0.2">
      <c r="A354" s="88"/>
      <c r="B354" s="91"/>
      <c r="C354" s="61" t="s">
        <v>115</v>
      </c>
      <c r="D354" s="47"/>
      <c r="E354" s="45"/>
      <c r="F354" s="45"/>
      <c r="G354" s="79" t="s">
        <v>71</v>
      </c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24"/>
      <c r="AI354" s="24"/>
      <c r="AJ354" s="46"/>
      <c r="AK354" s="45"/>
      <c r="AL354" s="45"/>
      <c r="AM354" s="46"/>
      <c r="AN354" s="46"/>
      <c r="AO354" s="46"/>
      <c r="AP354" s="46"/>
      <c r="AQ354" s="46">
        <f t="shared" si="81"/>
        <v>1</v>
      </c>
      <c r="AR354" s="24">
        <f t="shared" ref="AR354:AR368" si="82">34*2</f>
        <v>68</v>
      </c>
      <c r="AS354" s="57">
        <f t="shared" si="74"/>
        <v>1.4705882352941176E-2</v>
      </c>
    </row>
    <row r="355" spans="1:45" ht="27" customHeight="1" x14ac:dyDescent="0.2">
      <c r="A355" s="88"/>
      <c r="B355" s="91"/>
      <c r="C355" s="61" t="s">
        <v>116</v>
      </c>
      <c r="D355" s="47"/>
      <c r="E355" s="45"/>
      <c r="F355" s="45"/>
      <c r="G355" s="79" t="s">
        <v>71</v>
      </c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24"/>
      <c r="AI355" s="24"/>
      <c r="AJ355" s="46"/>
      <c r="AK355" s="45"/>
      <c r="AL355" s="45"/>
      <c r="AM355" s="46"/>
      <c r="AN355" s="46"/>
      <c r="AO355" s="46"/>
      <c r="AP355" s="46"/>
      <c r="AQ355" s="46">
        <f t="shared" si="81"/>
        <v>1</v>
      </c>
      <c r="AR355" s="24">
        <f t="shared" si="82"/>
        <v>68</v>
      </c>
      <c r="AS355" s="57">
        <f t="shared" si="74"/>
        <v>1.4705882352941176E-2</v>
      </c>
    </row>
    <row r="356" spans="1:45" s="29" customFormat="1" ht="116.25" customHeight="1" x14ac:dyDescent="0.2">
      <c r="A356" s="88"/>
      <c r="B356" s="91"/>
      <c r="C356" s="61" t="s">
        <v>117</v>
      </c>
      <c r="D356" s="47"/>
      <c r="E356" s="45"/>
      <c r="F356" s="45"/>
      <c r="G356" s="79" t="s">
        <v>71</v>
      </c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24"/>
      <c r="AI356" s="24"/>
      <c r="AJ356" s="46"/>
      <c r="AK356" s="45"/>
      <c r="AL356" s="45"/>
      <c r="AM356" s="46"/>
      <c r="AN356" s="46"/>
      <c r="AO356" s="46"/>
      <c r="AP356" s="46"/>
      <c r="AQ356" s="46">
        <f t="shared" si="81"/>
        <v>1</v>
      </c>
      <c r="AR356" s="24">
        <f t="shared" si="82"/>
        <v>68</v>
      </c>
      <c r="AS356" s="57">
        <f t="shared" si="74"/>
        <v>1.4705882352941176E-2</v>
      </c>
    </row>
    <row r="357" spans="1:45" s="29" customFormat="1" ht="21.75" customHeight="1" x14ac:dyDescent="0.2">
      <c r="A357" s="88"/>
      <c r="B357" s="91"/>
      <c r="C357" s="61" t="s">
        <v>118</v>
      </c>
      <c r="D357" s="47"/>
      <c r="E357" s="45"/>
      <c r="F357" s="45"/>
      <c r="G357" s="79" t="s">
        <v>71</v>
      </c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24"/>
      <c r="AI357" s="24"/>
      <c r="AJ357" s="46"/>
      <c r="AK357" s="45"/>
      <c r="AL357" s="45"/>
      <c r="AM357" s="46"/>
      <c r="AN357" s="46"/>
      <c r="AO357" s="46"/>
      <c r="AP357" s="46"/>
      <c r="AQ357" s="46">
        <f t="shared" si="81"/>
        <v>1</v>
      </c>
      <c r="AR357" s="24">
        <f t="shared" si="82"/>
        <v>68</v>
      </c>
      <c r="AS357" s="57">
        <f t="shared" si="74"/>
        <v>1.4705882352941176E-2</v>
      </c>
    </row>
    <row r="358" spans="1:45" s="40" customFormat="1" ht="11.25" customHeight="1" x14ac:dyDescent="0.2">
      <c r="A358" s="88"/>
      <c r="B358" s="91"/>
      <c r="C358" s="61" t="s">
        <v>119</v>
      </c>
      <c r="D358" s="47"/>
      <c r="E358" s="45"/>
      <c r="F358" s="45"/>
      <c r="G358" s="79" t="s">
        <v>71</v>
      </c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24"/>
      <c r="AI358" s="24"/>
      <c r="AJ358" s="46"/>
      <c r="AK358" s="45"/>
      <c r="AL358" s="45"/>
      <c r="AM358" s="46"/>
      <c r="AN358" s="46"/>
      <c r="AO358" s="46"/>
      <c r="AP358" s="46"/>
      <c r="AQ358" s="46">
        <f t="shared" si="81"/>
        <v>1</v>
      </c>
      <c r="AR358" s="24">
        <f t="shared" si="82"/>
        <v>68</v>
      </c>
      <c r="AS358" s="57">
        <f t="shared" si="74"/>
        <v>1.4705882352941176E-2</v>
      </c>
    </row>
    <row r="359" spans="1:45" ht="12.75" customHeight="1" x14ac:dyDescent="0.2">
      <c r="A359" s="88"/>
      <c r="B359" s="91"/>
      <c r="C359" s="61" t="s">
        <v>120</v>
      </c>
      <c r="D359" s="47"/>
      <c r="E359" s="45"/>
      <c r="F359" s="45"/>
      <c r="G359" s="79" t="s">
        <v>71</v>
      </c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24"/>
      <c r="AI359" s="24"/>
      <c r="AJ359" s="46"/>
      <c r="AK359" s="45"/>
      <c r="AL359" s="45"/>
      <c r="AM359" s="46"/>
      <c r="AN359" s="46"/>
      <c r="AO359" s="46"/>
      <c r="AP359" s="46"/>
      <c r="AQ359" s="46">
        <f t="shared" si="81"/>
        <v>1</v>
      </c>
      <c r="AR359" s="24">
        <f t="shared" si="82"/>
        <v>68</v>
      </c>
      <c r="AS359" s="57">
        <f t="shared" si="74"/>
        <v>1.4705882352941176E-2</v>
      </c>
    </row>
    <row r="360" spans="1:45" x14ac:dyDescent="0.2">
      <c r="A360" s="88"/>
      <c r="B360" s="91"/>
      <c r="C360" s="61" t="s">
        <v>121</v>
      </c>
      <c r="D360" s="47"/>
      <c r="E360" s="45"/>
      <c r="F360" s="45"/>
      <c r="G360" s="79" t="s">
        <v>71</v>
      </c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24"/>
      <c r="AI360" s="24"/>
      <c r="AJ360" s="46"/>
      <c r="AK360" s="45"/>
      <c r="AL360" s="45"/>
      <c r="AM360" s="46"/>
      <c r="AN360" s="46"/>
      <c r="AO360" s="46"/>
      <c r="AP360" s="46"/>
      <c r="AQ360" s="46">
        <f t="shared" si="81"/>
        <v>1</v>
      </c>
      <c r="AR360" s="24">
        <f t="shared" si="82"/>
        <v>68</v>
      </c>
      <c r="AS360" s="57">
        <f t="shared" si="74"/>
        <v>1.4705882352941176E-2</v>
      </c>
    </row>
    <row r="361" spans="1:45" x14ac:dyDescent="0.2">
      <c r="A361" s="88"/>
      <c r="B361" s="89" t="s">
        <v>54</v>
      </c>
      <c r="C361" s="61" t="s">
        <v>114</v>
      </c>
      <c r="D361" s="47"/>
      <c r="E361" s="45"/>
      <c r="F361" s="45"/>
      <c r="G361" s="79" t="s">
        <v>71</v>
      </c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24"/>
      <c r="AI361" s="24"/>
      <c r="AJ361" s="46"/>
      <c r="AK361" s="45"/>
      <c r="AL361" s="45"/>
      <c r="AM361" s="46"/>
      <c r="AN361" s="46"/>
      <c r="AO361" s="46"/>
      <c r="AP361" s="46"/>
      <c r="AQ361" s="46">
        <f t="shared" si="81"/>
        <v>1</v>
      </c>
      <c r="AR361" s="24">
        <f t="shared" si="82"/>
        <v>68</v>
      </c>
      <c r="AS361" s="57">
        <f t="shared" si="74"/>
        <v>1.4705882352941176E-2</v>
      </c>
    </row>
    <row r="362" spans="1:45" ht="12.75" customHeight="1" x14ac:dyDescent="0.2">
      <c r="A362" s="88"/>
      <c r="B362" s="90"/>
      <c r="C362" s="61" t="s">
        <v>115</v>
      </c>
      <c r="D362" s="47"/>
      <c r="E362" s="45"/>
      <c r="F362" s="45"/>
      <c r="G362" s="79" t="s">
        <v>71</v>
      </c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24"/>
      <c r="AI362" s="24"/>
      <c r="AJ362" s="46"/>
      <c r="AK362" s="45"/>
      <c r="AL362" s="45"/>
      <c r="AM362" s="46"/>
      <c r="AN362" s="46"/>
      <c r="AO362" s="46"/>
      <c r="AP362" s="46"/>
      <c r="AQ362" s="46">
        <f t="shared" si="81"/>
        <v>1</v>
      </c>
      <c r="AR362" s="24">
        <f t="shared" si="82"/>
        <v>68</v>
      </c>
      <c r="AS362" s="57">
        <f t="shared" si="74"/>
        <v>1.4705882352941176E-2</v>
      </c>
    </row>
    <row r="363" spans="1:45" ht="12.75" customHeight="1" x14ac:dyDescent="0.2">
      <c r="A363" s="88"/>
      <c r="B363" s="90"/>
      <c r="C363" s="61" t="s">
        <v>116</v>
      </c>
      <c r="D363" s="47"/>
      <c r="E363" s="45"/>
      <c r="F363" s="45"/>
      <c r="G363" s="79" t="s">
        <v>71</v>
      </c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24"/>
      <c r="AI363" s="24"/>
      <c r="AJ363" s="46"/>
      <c r="AK363" s="45"/>
      <c r="AL363" s="45"/>
      <c r="AM363" s="46"/>
      <c r="AN363" s="46"/>
      <c r="AO363" s="46"/>
      <c r="AP363" s="46"/>
      <c r="AQ363" s="46">
        <f t="shared" si="81"/>
        <v>1</v>
      </c>
      <c r="AR363" s="24">
        <f t="shared" si="82"/>
        <v>68</v>
      </c>
      <c r="AS363" s="57">
        <f t="shared" si="74"/>
        <v>1.4705882352941176E-2</v>
      </c>
    </row>
    <row r="364" spans="1:45" ht="12.75" customHeight="1" x14ac:dyDescent="0.2">
      <c r="A364" s="88"/>
      <c r="B364" s="90"/>
      <c r="C364" s="61" t="s">
        <v>117</v>
      </c>
      <c r="D364" s="47"/>
      <c r="E364" s="45"/>
      <c r="F364" s="45"/>
      <c r="G364" s="79" t="s">
        <v>71</v>
      </c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24"/>
      <c r="AI364" s="24"/>
      <c r="AJ364" s="46"/>
      <c r="AK364" s="45"/>
      <c r="AL364" s="45"/>
      <c r="AM364" s="46"/>
      <c r="AN364" s="46"/>
      <c r="AO364" s="46"/>
      <c r="AP364" s="46"/>
      <c r="AQ364" s="46">
        <f t="shared" si="81"/>
        <v>1</v>
      </c>
      <c r="AR364" s="24">
        <f t="shared" si="82"/>
        <v>68</v>
      </c>
      <c r="AS364" s="57">
        <f t="shared" si="74"/>
        <v>1.4705882352941176E-2</v>
      </c>
    </row>
    <row r="365" spans="1:45" x14ac:dyDescent="0.2">
      <c r="A365" s="88"/>
      <c r="B365" s="90"/>
      <c r="C365" s="61" t="s">
        <v>118</v>
      </c>
      <c r="D365" s="47"/>
      <c r="E365" s="45"/>
      <c r="F365" s="45"/>
      <c r="G365" s="79" t="s">
        <v>71</v>
      </c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24"/>
      <c r="AI365" s="24"/>
      <c r="AJ365" s="46"/>
      <c r="AK365" s="45"/>
      <c r="AL365" s="45"/>
      <c r="AM365" s="46"/>
      <c r="AN365" s="46"/>
      <c r="AO365" s="46"/>
      <c r="AP365" s="46"/>
      <c r="AQ365" s="46">
        <f t="shared" si="81"/>
        <v>1</v>
      </c>
      <c r="AR365" s="24">
        <f t="shared" si="82"/>
        <v>68</v>
      </c>
      <c r="AS365" s="57">
        <f t="shared" si="74"/>
        <v>1.4705882352941176E-2</v>
      </c>
    </row>
    <row r="366" spans="1:45" x14ac:dyDescent="0.2">
      <c r="A366" s="88"/>
      <c r="B366" s="90"/>
      <c r="C366" s="61" t="s">
        <v>119</v>
      </c>
      <c r="D366" s="47"/>
      <c r="E366" s="45"/>
      <c r="F366" s="45"/>
      <c r="G366" s="79" t="s">
        <v>71</v>
      </c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24"/>
      <c r="AI366" s="24"/>
      <c r="AJ366" s="46"/>
      <c r="AK366" s="45"/>
      <c r="AL366" s="45"/>
      <c r="AM366" s="46"/>
      <c r="AN366" s="46"/>
      <c r="AO366" s="46"/>
      <c r="AP366" s="46"/>
      <c r="AQ366" s="46">
        <f t="shared" si="81"/>
        <v>1</v>
      </c>
      <c r="AR366" s="24">
        <f t="shared" si="82"/>
        <v>68</v>
      </c>
      <c r="AS366" s="57">
        <f t="shared" si="74"/>
        <v>1.4705882352941176E-2</v>
      </c>
    </row>
    <row r="367" spans="1:45" ht="12.75" customHeight="1" x14ac:dyDescent="0.2">
      <c r="A367" s="88"/>
      <c r="B367" s="90"/>
      <c r="C367" s="61" t="s">
        <v>120</v>
      </c>
      <c r="D367" s="47"/>
      <c r="E367" s="45"/>
      <c r="F367" s="45"/>
      <c r="G367" s="79" t="s">
        <v>71</v>
      </c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24"/>
      <c r="AI367" s="24"/>
      <c r="AJ367" s="46"/>
      <c r="AK367" s="45"/>
      <c r="AL367" s="45"/>
      <c r="AM367" s="46"/>
      <c r="AN367" s="46"/>
      <c r="AO367" s="46"/>
      <c r="AP367" s="46"/>
      <c r="AQ367" s="46">
        <f t="shared" si="81"/>
        <v>1</v>
      </c>
      <c r="AR367" s="24">
        <f t="shared" si="82"/>
        <v>68</v>
      </c>
      <c r="AS367" s="57">
        <f t="shared" si="74"/>
        <v>1.4705882352941176E-2</v>
      </c>
    </row>
    <row r="368" spans="1:45" ht="12.75" customHeight="1" x14ac:dyDescent="0.2">
      <c r="A368" s="88"/>
      <c r="B368" s="90"/>
      <c r="C368" s="61" t="s">
        <v>121</v>
      </c>
      <c r="D368" s="47"/>
      <c r="E368" s="45"/>
      <c r="F368" s="45"/>
      <c r="G368" s="79" t="s">
        <v>71</v>
      </c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24"/>
      <c r="AI368" s="24"/>
      <c r="AJ368" s="46"/>
      <c r="AK368" s="45"/>
      <c r="AL368" s="45"/>
      <c r="AM368" s="46"/>
      <c r="AN368" s="46"/>
      <c r="AO368" s="46"/>
      <c r="AP368" s="46"/>
      <c r="AQ368" s="46">
        <f t="shared" si="81"/>
        <v>1</v>
      </c>
      <c r="AR368" s="24">
        <f t="shared" si="82"/>
        <v>68</v>
      </c>
      <c r="AS368" s="57">
        <f t="shared" si="74"/>
        <v>1.4705882352941176E-2</v>
      </c>
    </row>
    <row r="369" spans="1:45" ht="12.75" customHeight="1" x14ac:dyDescent="0.2">
      <c r="A369" s="126"/>
      <c r="B369" s="126"/>
      <c r="C369" s="126"/>
      <c r="D369" s="126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9"/>
      <c r="AN369" s="49"/>
      <c r="AO369" s="49"/>
      <c r="AP369" s="49"/>
      <c r="AQ369" s="49"/>
      <c r="AR369" s="49"/>
      <c r="AS369" s="49"/>
    </row>
    <row r="370" spans="1:45" ht="26.25" x14ac:dyDescent="0.2">
      <c r="A370" s="92" t="s">
        <v>92</v>
      </c>
      <c r="B370" s="93"/>
      <c r="C370" s="93"/>
      <c r="D370" s="94"/>
      <c r="E370" s="111" t="s">
        <v>25</v>
      </c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  <c r="AA370" s="112"/>
      <c r="AB370" s="112"/>
      <c r="AC370" s="112"/>
      <c r="AD370" s="112"/>
      <c r="AE370" s="112"/>
      <c r="AF370" s="112"/>
      <c r="AG370" s="112"/>
      <c r="AH370" s="112"/>
      <c r="AI370" s="112"/>
      <c r="AJ370" s="112"/>
      <c r="AK370" s="112"/>
      <c r="AL370" s="112"/>
      <c r="AM370" s="112"/>
      <c r="AN370" s="112"/>
      <c r="AO370" s="112"/>
      <c r="AP370" s="113"/>
      <c r="AQ370" s="114" t="s">
        <v>26</v>
      </c>
      <c r="AR370" s="117" t="s">
        <v>27</v>
      </c>
      <c r="AS370" s="120" t="s">
        <v>28</v>
      </c>
    </row>
    <row r="371" spans="1:45" ht="12.75" customHeight="1" x14ac:dyDescent="0.2">
      <c r="A371" s="98" t="s">
        <v>29</v>
      </c>
      <c r="B371" s="99"/>
      <c r="C371" s="100"/>
      <c r="D371" s="37" t="s">
        <v>31</v>
      </c>
      <c r="E371" s="123" t="s">
        <v>32</v>
      </c>
      <c r="F371" s="124"/>
      <c r="G371" s="124"/>
      <c r="H371" s="125"/>
      <c r="I371" s="123" t="s">
        <v>33</v>
      </c>
      <c r="J371" s="124"/>
      <c r="K371" s="124"/>
      <c r="L371" s="125"/>
      <c r="M371" s="123" t="s">
        <v>34</v>
      </c>
      <c r="N371" s="124"/>
      <c r="O371" s="124"/>
      <c r="P371" s="125"/>
      <c r="Q371" s="123" t="s">
        <v>35</v>
      </c>
      <c r="R371" s="124"/>
      <c r="S371" s="124"/>
      <c r="T371" s="125"/>
      <c r="U371" s="123" t="s">
        <v>36</v>
      </c>
      <c r="V371" s="124"/>
      <c r="W371" s="125"/>
      <c r="X371" s="123" t="s">
        <v>37</v>
      </c>
      <c r="Y371" s="124"/>
      <c r="Z371" s="124"/>
      <c r="AA371" s="125"/>
      <c r="AB371" s="123" t="s">
        <v>38</v>
      </c>
      <c r="AC371" s="124"/>
      <c r="AD371" s="125"/>
      <c r="AE371" s="123" t="s">
        <v>39</v>
      </c>
      <c r="AF371" s="124"/>
      <c r="AG371" s="124"/>
      <c r="AH371" s="124"/>
      <c r="AI371" s="125"/>
      <c r="AJ371" s="123" t="s">
        <v>40</v>
      </c>
      <c r="AK371" s="124"/>
      <c r="AL371" s="125"/>
      <c r="AM371" s="123" t="s">
        <v>41</v>
      </c>
      <c r="AN371" s="124"/>
      <c r="AO371" s="124"/>
      <c r="AP371" s="125"/>
      <c r="AQ371" s="115"/>
      <c r="AR371" s="118"/>
      <c r="AS371" s="121"/>
    </row>
    <row r="372" spans="1:45" ht="12.75" customHeight="1" x14ac:dyDescent="0.2">
      <c r="A372" s="101"/>
      <c r="B372" s="102"/>
      <c r="C372" s="103"/>
      <c r="D372" s="37" t="s">
        <v>42</v>
      </c>
      <c r="E372" s="39">
        <v>1</v>
      </c>
      <c r="F372" s="39">
        <v>2</v>
      </c>
      <c r="G372" s="39">
        <v>3</v>
      </c>
      <c r="H372" s="39">
        <v>4</v>
      </c>
      <c r="I372" s="39">
        <v>5</v>
      </c>
      <c r="J372" s="39">
        <v>6</v>
      </c>
      <c r="K372" s="39">
        <v>7</v>
      </c>
      <c r="L372" s="39">
        <v>8</v>
      </c>
      <c r="M372" s="39">
        <v>9</v>
      </c>
      <c r="N372" s="39">
        <v>10</v>
      </c>
      <c r="O372" s="39">
        <v>11</v>
      </c>
      <c r="P372" s="39">
        <v>12</v>
      </c>
      <c r="Q372" s="39">
        <v>13</v>
      </c>
      <c r="R372" s="39">
        <v>14</v>
      </c>
      <c r="S372" s="39">
        <v>15</v>
      </c>
      <c r="T372" s="39">
        <v>16</v>
      </c>
      <c r="U372" s="39">
        <v>17</v>
      </c>
      <c r="V372" s="39">
        <v>18</v>
      </c>
      <c r="W372" s="39">
        <v>19</v>
      </c>
      <c r="X372" s="39">
        <v>20</v>
      </c>
      <c r="Y372" s="39">
        <v>21</v>
      </c>
      <c r="Z372" s="39">
        <v>22</v>
      </c>
      <c r="AA372" s="39">
        <v>23</v>
      </c>
      <c r="AB372" s="39">
        <v>24</v>
      </c>
      <c r="AC372" s="39">
        <v>25</v>
      </c>
      <c r="AD372" s="39">
        <v>26</v>
      </c>
      <c r="AE372" s="39">
        <v>27</v>
      </c>
      <c r="AF372" s="39">
        <v>28</v>
      </c>
      <c r="AG372" s="39">
        <v>29</v>
      </c>
      <c r="AH372" s="39">
        <v>30</v>
      </c>
      <c r="AI372" s="39">
        <v>31</v>
      </c>
      <c r="AJ372" s="39">
        <v>32</v>
      </c>
      <c r="AK372" s="39">
        <v>33</v>
      </c>
      <c r="AL372" s="39">
        <v>34</v>
      </c>
      <c r="AM372" s="39">
        <v>35</v>
      </c>
      <c r="AN372" s="39">
        <v>36</v>
      </c>
      <c r="AO372" s="39">
        <v>37</v>
      </c>
      <c r="AP372" s="39">
        <v>38</v>
      </c>
      <c r="AQ372" s="116"/>
      <c r="AR372" s="119"/>
      <c r="AS372" s="122"/>
    </row>
    <row r="373" spans="1:45" ht="12.75" customHeight="1" x14ac:dyDescent="0.2">
      <c r="A373" s="110" t="s">
        <v>56</v>
      </c>
      <c r="B373" s="89" t="s">
        <v>44</v>
      </c>
      <c r="C373" s="61" t="s">
        <v>122</v>
      </c>
      <c r="D373" s="47"/>
      <c r="E373" s="45"/>
      <c r="F373" s="45"/>
      <c r="G373" s="79" t="s">
        <v>71</v>
      </c>
      <c r="H373" s="45"/>
      <c r="I373" s="45"/>
      <c r="J373" s="45"/>
      <c r="K373" s="45"/>
      <c r="L373" s="45"/>
      <c r="M373" s="45"/>
      <c r="N373" s="45"/>
      <c r="O373" s="79" t="s">
        <v>71</v>
      </c>
      <c r="P373" s="45"/>
      <c r="Q373" s="79" t="s">
        <v>71</v>
      </c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6"/>
      <c r="AN373" s="46"/>
      <c r="AO373" s="46"/>
      <c r="AP373" s="46"/>
      <c r="AQ373" s="46">
        <f>COUNTA(E373:AP373)</f>
        <v>3</v>
      </c>
      <c r="AR373" s="24">
        <f>34*6</f>
        <v>204</v>
      </c>
      <c r="AS373" s="57">
        <f t="shared" ref="AS373:AS416" si="83">AQ373/AR373</f>
        <v>1.4705882352941176E-2</v>
      </c>
    </row>
    <row r="374" spans="1:45" ht="12.75" customHeight="1" x14ac:dyDescent="0.2">
      <c r="A374" s="110"/>
      <c r="B374" s="90"/>
      <c r="C374" s="61" t="s">
        <v>123</v>
      </c>
      <c r="D374" s="47"/>
      <c r="E374" s="45"/>
      <c r="F374" s="79" t="s">
        <v>71</v>
      </c>
      <c r="G374" s="45"/>
      <c r="H374" s="45"/>
      <c r="I374" s="45"/>
      <c r="J374" s="45"/>
      <c r="K374" s="45"/>
      <c r="L374" s="45"/>
      <c r="M374" s="45"/>
      <c r="N374" s="45"/>
      <c r="O374" s="79" t="s">
        <v>71</v>
      </c>
      <c r="P374" s="45"/>
      <c r="Q374" s="79" t="s">
        <v>71</v>
      </c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6"/>
      <c r="AN374" s="46"/>
      <c r="AO374" s="46"/>
      <c r="AP374" s="46"/>
      <c r="AQ374" s="46">
        <f t="shared" ref="AQ374:AQ416" si="84">COUNTA(E374:AP374)</f>
        <v>3</v>
      </c>
      <c r="AR374" s="24">
        <f t="shared" ref="AR374:AR381" si="85">34*6</f>
        <v>204</v>
      </c>
      <c r="AS374" s="57">
        <f t="shared" si="83"/>
        <v>1.4705882352941176E-2</v>
      </c>
    </row>
    <row r="375" spans="1:45" x14ac:dyDescent="0.2">
      <c r="A375" s="110"/>
      <c r="B375" s="90"/>
      <c r="C375" s="61" t="s">
        <v>124</v>
      </c>
      <c r="D375" s="47"/>
      <c r="E375" s="45"/>
      <c r="F375" s="79" t="s">
        <v>71</v>
      </c>
      <c r="G375" s="45"/>
      <c r="H375" s="45"/>
      <c r="I375" s="45"/>
      <c r="J375" s="45"/>
      <c r="K375" s="45"/>
      <c r="L375" s="45"/>
      <c r="M375" s="45"/>
      <c r="N375" s="45"/>
      <c r="O375" s="79" t="s">
        <v>71</v>
      </c>
      <c r="P375" s="45"/>
      <c r="Q375" s="79" t="s">
        <v>71</v>
      </c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6"/>
      <c r="AN375" s="46"/>
      <c r="AO375" s="46"/>
      <c r="AP375" s="46"/>
      <c r="AQ375" s="46">
        <f t="shared" si="84"/>
        <v>3</v>
      </c>
      <c r="AR375" s="24">
        <f t="shared" si="85"/>
        <v>204</v>
      </c>
      <c r="AS375" s="57">
        <f t="shared" si="83"/>
        <v>1.4705882352941176E-2</v>
      </c>
    </row>
    <row r="376" spans="1:45" x14ac:dyDescent="0.2">
      <c r="A376" s="110"/>
      <c r="B376" s="105"/>
      <c r="C376" s="61" t="s">
        <v>125</v>
      </c>
      <c r="D376" s="47"/>
      <c r="E376" s="45"/>
      <c r="F376" s="45"/>
      <c r="G376" s="79" t="s">
        <v>71</v>
      </c>
      <c r="H376" s="45"/>
      <c r="I376" s="45"/>
      <c r="J376" s="45"/>
      <c r="K376" s="45"/>
      <c r="L376" s="45"/>
      <c r="M376" s="45"/>
      <c r="N376" s="45"/>
      <c r="O376" s="79" t="s">
        <v>71</v>
      </c>
      <c r="P376" s="45"/>
      <c r="Q376" s="79" t="s">
        <v>71</v>
      </c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6"/>
      <c r="AN376" s="46"/>
      <c r="AO376" s="46"/>
      <c r="AP376" s="46"/>
      <c r="AQ376" s="46">
        <f t="shared" si="84"/>
        <v>3</v>
      </c>
      <c r="AR376" s="24">
        <f t="shared" si="85"/>
        <v>204</v>
      </c>
      <c r="AS376" s="57">
        <f t="shared" si="83"/>
        <v>1.4705882352941176E-2</v>
      </c>
    </row>
    <row r="377" spans="1:45" x14ac:dyDescent="0.2">
      <c r="A377" s="110"/>
      <c r="B377" s="89" t="s">
        <v>98</v>
      </c>
      <c r="C377" s="61" t="s">
        <v>122</v>
      </c>
      <c r="D377" s="47"/>
      <c r="E377" s="45"/>
      <c r="F377" s="79" t="s">
        <v>71</v>
      </c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79" t="s">
        <v>71</v>
      </c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6"/>
      <c r="AN377" s="46"/>
      <c r="AO377" s="46"/>
      <c r="AP377" s="46"/>
      <c r="AQ377" s="46">
        <f t="shared" si="84"/>
        <v>2</v>
      </c>
      <c r="AR377" s="24">
        <f>34*6</f>
        <v>204</v>
      </c>
      <c r="AS377" s="57">
        <f>AQ377/AR377</f>
        <v>9.8039215686274508E-3</v>
      </c>
    </row>
    <row r="378" spans="1:45" x14ac:dyDescent="0.2">
      <c r="A378" s="110"/>
      <c r="B378" s="90"/>
      <c r="C378" s="61" t="s">
        <v>123</v>
      </c>
      <c r="D378" s="47"/>
      <c r="E378" s="45"/>
      <c r="F378" s="45"/>
      <c r="G378" s="79" t="s">
        <v>71</v>
      </c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79" t="s">
        <v>71</v>
      </c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6"/>
      <c r="AN378" s="46"/>
      <c r="AO378" s="46"/>
      <c r="AP378" s="46"/>
      <c r="AQ378" s="46">
        <f t="shared" si="84"/>
        <v>2</v>
      </c>
      <c r="AR378" s="24">
        <f>34*6</f>
        <v>204</v>
      </c>
      <c r="AS378" s="57">
        <f>AQ378/AR378</f>
        <v>9.8039215686274508E-3</v>
      </c>
    </row>
    <row r="379" spans="1:45" ht="12.75" customHeight="1" x14ac:dyDescent="0.2">
      <c r="A379" s="110"/>
      <c r="B379" s="90"/>
      <c r="C379" s="61" t="s">
        <v>124</v>
      </c>
      <c r="D379" s="47"/>
      <c r="E379" s="45"/>
      <c r="F379" s="45"/>
      <c r="G379" s="79" t="s">
        <v>71</v>
      </c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79" t="s">
        <v>71</v>
      </c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6"/>
      <c r="AN379" s="46"/>
      <c r="AO379" s="46"/>
      <c r="AP379" s="46"/>
      <c r="AQ379" s="46">
        <f t="shared" si="84"/>
        <v>2</v>
      </c>
      <c r="AR379" s="24">
        <f t="shared" si="85"/>
        <v>204</v>
      </c>
      <c r="AS379" s="57">
        <f t="shared" ref="AS379" si="86">AQ379/AR379</f>
        <v>9.8039215686274508E-3</v>
      </c>
    </row>
    <row r="380" spans="1:45" ht="12.75" customHeight="1" x14ac:dyDescent="0.2">
      <c r="A380" s="110"/>
      <c r="B380" s="105"/>
      <c r="C380" s="61" t="s">
        <v>125</v>
      </c>
      <c r="D380" s="47"/>
      <c r="E380" s="45"/>
      <c r="F380" s="45"/>
      <c r="G380" s="79" t="s">
        <v>71</v>
      </c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79" t="s">
        <v>71</v>
      </c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6"/>
      <c r="AN380" s="46"/>
      <c r="AO380" s="46"/>
      <c r="AP380" s="46"/>
      <c r="AQ380" s="46">
        <f t="shared" si="84"/>
        <v>2</v>
      </c>
      <c r="AR380" s="24">
        <f>34*6</f>
        <v>204</v>
      </c>
      <c r="AS380" s="57">
        <f>AQ380/AR380</f>
        <v>9.8039215686274508E-3</v>
      </c>
    </row>
    <row r="381" spans="1:45" ht="12.75" customHeight="1" x14ac:dyDescent="0.2">
      <c r="A381" s="110"/>
      <c r="B381" s="89" t="s">
        <v>99</v>
      </c>
      <c r="C381" s="61" t="s">
        <v>122</v>
      </c>
      <c r="D381" s="47"/>
      <c r="E381" s="45"/>
      <c r="F381" s="45"/>
      <c r="G381" s="79" t="s">
        <v>71</v>
      </c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79" t="s">
        <v>71</v>
      </c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6"/>
      <c r="AN381" s="46"/>
      <c r="AO381" s="46"/>
      <c r="AP381" s="46"/>
      <c r="AQ381" s="46">
        <f t="shared" si="84"/>
        <v>2</v>
      </c>
      <c r="AR381" s="24">
        <f t="shared" si="85"/>
        <v>204</v>
      </c>
      <c r="AS381" s="57">
        <f t="shared" ref="AS381" si="87">AQ381/AR381</f>
        <v>9.8039215686274508E-3</v>
      </c>
    </row>
    <row r="382" spans="1:45" ht="12.75" customHeight="1" x14ac:dyDescent="0.2">
      <c r="A382" s="110"/>
      <c r="B382" s="90"/>
      <c r="C382" s="61" t="s">
        <v>123</v>
      </c>
      <c r="D382" s="47"/>
      <c r="E382" s="45"/>
      <c r="F382" s="79" t="s">
        <v>71</v>
      </c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79" t="s">
        <v>71</v>
      </c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6"/>
      <c r="AJ382" s="46"/>
      <c r="AK382" s="45"/>
      <c r="AL382" s="45"/>
      <c r="AM382" s="46"/>
      <c r="AN382" s="46"/>
      <c r="AO382" s="46"/>
      <c r="AP382" s="46"/>
      <c r="AQ382" s="46">
        <f t="shared" si="84"/>
        <v>2</v>
      </c>
      <c r="AR382" s="24">
        <f t="shared" ref="AR382:AR383" si="88">34*3</f>
        <v>102</v>
      </c>
      <c r="AS382" s="57">
        <f t="shared" si="83"/>
        <v>1.9607843137254902E-2</v>
      </c>
    </row>
    <row r="383" spans="1:45" ht="12.75" customHeight="1" x14ac:dyDescent="0.2">
      <c r="A383" s="110"/>
      <c r="B383" s="90"/>
      <c r="C383" s="61" t="s">
        <v>124</v>
      </c>
      <c r="D383" s="47"/>
      <c r="E383" s="45"/>
      <c r="F383" s="79" t="s">
        <v>71</v>
      </c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79" t="s">
        <v>71</v>
      </c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6"/>
      <c r="AJ383" s="46"/>
      <c r="AK383" s="45"/>
      <c r="AL383" s="45"/>
      <c r="AM383" s="46"/>
      <c r="AN383" s="46"/>
      <c r="AO383" s="46"/>
      <c r="AP383" s="46"/>
      <c r="AQ383" s="46">
        <f t="shared" si="84"/>
        <v>2</v>
      </c>
      <c r="AR383" s="24">
        <f t="shared" si="88"/>
        <v>102</v>
      </c>
      <c r="AS383" s="57">
        <f t="shared" si="83"/>
        <v>1.9607843137254902E-2</v>
      </c>
    </row>
    <row r="384" spans="1:45" ht="12.75" customHeight="1" x14ac:dyDescent="0.2">
      <c r="A384" s="110"/>
      <c r="B384" s="105"/>
      <c r="C384" s="61" t="s">
        <v>125</v>
      </c>
      <c r="D384" s="47"/>
      <c r="E384" s="45"/>
      <c r="F384" s="45"/>
      <c r="G384" s="79" t="s">
        <v>71</v>
      </c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79" t="s">
        <v>71</v>
      </c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6"/>
      <c r="AJ384" s="46"/>
      <c r="AK384" s="45"/>
      <c r="AL384" s="45"/>
      <c r="AM384" s="46"/>
      <c r="AN384" s="46"/>
      <c r="AO384" s="46"/>
      <c r="AP384" s="46"/>
      <c r="AQ384" s="46">
        <f t="shared" si="84"/>
        <v>2</v>
      </c>
      <c r="AR384" s="24">
        <v>102</v>
      </c>
      <c r="AS384" s="57">
        <v>0</v>
      </c>
    </row>
    <row r="385" spans="1:45" ht="12.75" customHeight="1" x14ac:dyDescent="0.2">
      <c r="A385" s="110"/>
      <c r="B385" s="89" t="s">
        <v>48</v>
      </c>
      <c r="C385" s="61" t="s">
        <v>122</v>
      </c>
      <c r="D385" s="47"/>
      <c r="E385" s="45"/>
      <c r="F385" s="45"/>
      <c r="G385" s="45"/>
      <c r="H385" s="45"/>
      <c r="I385" s="45"/>
      <c r="J385" s="79" t="s">
        <v>71</v>
      </c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6"/>
      <c r="AJ385" s="46"/>
      <c r="AK385" s="45"/>
      <c r="AL385" s="45"/>
      <c r="AM385" s="46"/>
      <c r="AN385" s="46"/>
      <c r="AO385" s="46"/>
      <c r="AP385" s="46"/>
      <c r="AQ385" s="46">
        <f t="shared" si="84"/>
        <v>1</v>
      </c>
      <c r="AR385" s="24">
        <f>34*5</f>
        <v>170</v>
      </c>
      <c r="AS385" s="57">
        <f t="shared" si="83"/>
        <v>5.8823529411764705E-3</v>
      </c>
    </row>
    <row r="386" spans="1:45" ht="12.75" customHeight="1" x14ac:dyDescent="0.2">
      <c r="A386" s="110"/>
      <c r="B386" s="90"/>
      <c r="C386" s="61" t="s">
        <v>123</v>
      </c>
      <c r="D386" s="47"/>
      <c r="E386" s="45"/>
      <c r="F386" s="45"/>
      <c r="G386" s="45"/>
      <c r="H386" s="45"/>
      <c r="I386" s="45"/>
      <c r="J386" s="79" t="s">
        <v>71</v>
      </c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6"/>
      <c r="AJ386" s="46"/>
      <c r="AK386" s="45"/>
      <c r="AL386" s="45"/>
      <c r="AM386" s="46"/>
      <c r="AN386" s="46"/>
      <c r="AO386" s="46"/>
      <c r="AP386" s="46"/>
      <c r="AQ386" s="46">
        <f t="shared" si="84"/>
        <v>1</v>
      </c>
      <c r="AR386" s="24">
        <f t="shared" ref="AR386:AR388" si="89">34*5</f>
        <v>170</v>
      </c>
      <c r="AS386" s="57">
        <f t="shared" si="83"/>
        <v>5.8823529411764705E-3</v>
      </c>
    </row>
    <row r="387" spans="1:45" ht="12.75" customHeight="1" x14ac:dyDescent="0.2">
      <c r="A387" s="110"/>
      <c r="B387" s="90"/>
      <c r="C387" s="61" t="s">
        <v>124</v>
      </c>
      <c r="D387" s="47"/>
      <c r="E387" s="45"/>
      <c r="F387" s="45"/>
      <c r="G387" s="45"/>
      <c r="H387" s="45"/>
      <c r="I387" s="45"/>
      <c r="J387" s="79" t="s">
        <v>71</v>
      </c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6"/>
      <c r="AJ387" s="46"/>
      <c r="AK387" s="45"/>
      <c r="AL387" s="45"/>
      <c r="AM387" s="46"/>
      <c r="AN387" s="46"/>
      <c r="AO387" s="46"/>
      <c r="AP387" s="46"/>
      <c r="AQ387" s="46">
        <f t="shared" si="84"/>
        <v>1</v>
      </c>
      <c r="AR387" s="24">
        <f t="shared" si="89"/>
        <v>170</v>
      </c>
      <c r="AS387" s="57">
        <f t="shared" si="83"/>
        <v>5.8823529411764705E-3</v>
      </c>
    </row>
    <row r="388" spans="1:45" ht="12.75" customHeight="1" x14ac:dyDescent="0.2">
      <c r="A388" s="110"/>
      <c r="B388" s="105"/>
      <c r="C388" s="61" t="s">
        <v>125</v>
      </c>
      <c r="D388" s="47"/>
      <c r="E388" s="45"/>
      <c r="F388" s="45"/>
      <c r="G388" s="45"/>
      <c r="H388" s="45"/>
      <c r="I388" s="45"/>
      <c r="J388" s="79" t="s">
        <v>71</v>
      </c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6"/>
      <c r="AJ388" s="46"/>
      <c r="AK388" s="45"/>
      <c r="AL388" s="45"/>
      <c r="AM388" s="46"/>
      <c r="AN388" s="46"/>
      <c r="AO388" s="46"/>
      <c r="AP388" s="46"/>
      <c r="AQ388" s="46">
        <f t="shared" si="84"/>
        <v>1</v>
      </c>
      <c r="AR388" s="24">
        <f t="shared" si="89"/>
        <v>170</v>
      </c>
      <c r="AS388" s="57">
        <f t="shared" si="83"/>
        <v>5.8823529411764705E-3</v>
      </c>
    </row>
    <row r="389" spans="1:45" ht="12.75" customHeight="1" x14ac:dyDescent="0.2">
      <c r="A389" s="110"/>
      <c r="B389" s="89" t="s">
        <v>100</v>
      </c>
      <c r="C389" s="61" t="s">
        <v>122</v>
      </c>
      <c r="D389" s="47"/>
      <c r="E389" s="45"/>
      <c r="F389" s="45"/>
      <c r="G389" s="79" t="s">
        <v>71</v>
      </c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79" t="s">
        <v>71</v>
      </c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6"/>
      <c r="AJ389" s="46"/>
      <c r="AK389" s="45"/>
      <c r="AL389" s="45"/>
      <c r="AM389" s="46"/>
      <c r="AN389" s="46"/>
      <c r="AO389" s="46"/>
      <c r="AP389" s="46"/>
      <c r="AQ389" s="46">
        <f t="shared" si="84"/>
        <v>2</v>
      </c>
      <c r="AR389" s="24">
        <f>34*3</f>
        <v>102</v>
      </c>
      <c r="AS389" s="57">
        <f t="shared" si="83"/>
        <v>1.9607843137254902E-2</v>
      </c>
    </row>
    <row r="390" spans="1:45" ht="12.75" customHeight="1" x14ac:dyDescent="0.2">
      <c r="A390" s="110"/>
      <c r="B390" s="90"/>
      <c r="C390" s="61" t="s">
        <v>123</v>
      </c>
      <c r="D390" s="47"/>
      <c r="E390" s="45"/>
      <c r="F390" s="45"/>
      <c r="G390" s="79" t="s">
        <v>71</v>
      </c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79" t="s">
        <v>71</v>
      </c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6"/>
      <c r="AJ390" s="46"/>
      <c r="AK390" s="45"/>
      <c r="AL390" s="45"/>
      <c r="AM390" s="46"/>
      <c r="AN390" s="46"/>
      <c r="AO390" s="46"/>
      <c r="AP390" s="46"/>
      <c r="AQ390" s="46">
        <f t="shared" si="84"/>
        <v>2</v>
      </c>
      <c r="AR390" s="24">
        <f t="shared" ref="AR390:AR392" si="90">34*3</f>
        <v>102</v>
      </c>
      <c r="AS390" s="57">
        <f t="shared" si="83"/>
        <v>1.9607843137254902E-2</v>
      </c>
    </row>
    <row r="391" spans="1:45" ht="12.75" customHeight="1" x14ac:dyDescent="0.2">
      <c r="A391" s="110"/>
      <c r="B391" s="90"/>
      <c r="C391" s="61" t="s">
        <v>124</v>
      </c>
      <c r="D391" s="47"/>
      <c r="E391" s="45"/>
      <c r="F391" s="45"/>
      <c r="G391" s="79" t="s">
        <v>71</v>
      </c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79" t="s">
        <v>71</v>
      </c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6"/>
      <c r="AJ391" s="46"/>
      <c r="AK391" s="45"/>
      <c r="AL391" s="45"/>
      <c r="AM391" s="46"/>
      <c r="AN391" s="46"/>
      <c r="AO391" s="46"/>
      <c r="AP391" s="46"/>
      <c r="AQ391" s="46">
        <f t="shared" si="84"/>
        <v>2</v>
      </c>
      <c r="AR391" s="24">
        <f t="shared" si="90"/>
        <v>102</v>
      </c>
      <c r="AS391" s="57">
        <f t="shared" si="83"/>
        <v>1.9607843137254902E-2</v>
      </c>
    </row>
    <row r="392" spans="1:45" ht="12.75" customHeight="1" x14ac:dyDescent="0.2">
      <c r="A392" s="110"/>
      <c r="B392" s="90"/>
      <c r="C392" s="61" t="s">
        <v>125</v>
      </c>
      <c r="D392" s="47"/>
      <c r="E392" s="45"/>
      <c r="F392" s="45"/>
      <c r="G392" s="79" t="s">
        <v>71</v>
      </c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79" t="s">
        <v>71</v>
      </c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6"/>
      <c r="AJ392" s="46"/>
      <c r="AK392" s="45"/>
      <c r="AL392" s="45"/>
      <c r="AM392" s="46"/>
      <c r="AN392" s="46"/>
      <c r="AO392" s="46"/>
      <c r="AP392" s="46"/>
      <c r="AQ392" s="46">
        <f t="shared" si="84"/>
        <v>2</v>
      </c>
      <c r="AR392" s="24">
        <f t="shared" si="90"/>
        <v>102</v>
      </c>
      <c r="AS392" s="57">
        <f t="shared" si="83"/>
        <v>1.9607843137254902E-2</v>
      </c>
    </row>
    <row r="393" spans="1:45" ht="12.75" customHeight="1" x14ac:dyDescent="0.2">
      <c r="A393" s="110"/>
      <c r="B393" s="89" t="s">
        <v>101</v>
      </c>
      <c r="C393" s="61" t="s">
        <v>122</v>
      </c>
      <c r="D393" s="47"/>
      <c r="E393" s="45"/>
      <c r="F393" s="45"/>
      <c r="G393" s="79" t="s">
        <v>71</v>
      </c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79" t="s">
        <v>71</v>
      </c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24"/>
      <c r="AH393" s="45"/>
      <c r="AI393" s="45"/>
      <c r="AJ393" s="46"/>
      <c r="AK393" s="45"/>
      <c r="AL393" s="45"/>
      <c r="AM393" s="46"/>
      <c r="AN393" s="46"/>
      <c r="AO393" s="46"/>
      <c r="AP393" s="46"/>
      <c r="AQ393" s="46">
        <f t="shared" si="84"/>
        <v>2</v>
      </c>
      <c r="AR393" s="24">
        <f>34*1</f>
        <v>34</v>
      </c>
      <c r="AS393" s="57">
        <f t="shared" si="83"/>
        <v>5.8823529411764705E-2</v>
      </c>
    </row>
    <row r="394" spans="1:45" ht="12.75" customHeight="1" x14ac:dyDescent="0.2">
      <c r="A394" s="110"/>
      <c r="B394" s="90"/>
      <c r="C394" s="61" t="s">
        <v>123</v>
      </c>
      <c r="D394" s="47"/>
      <c r="E394" s="45"/>
      <c r="F394" s="79" t="s">
        <v>71</v>
      </c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24"/>
      <c r="AH394" s="45"/>
      <c r="AI394" s="45"/>
      <c r="AJ394" s="46"/>
      <c r="AK394" s="45"/>
      <c r="AL394" s="45"/>
      <c r="AM394" s="46"/>
      <c r="AN394" s="46"/>
      <c r="AO394" s="46"/>
      <c r="AP394" s="46"/>
      <c r="AQ394" s="46">
        <f t="shared" si="84"/>
        <v>1</v>
      </c>
      <c r="AR394" s="24">
        <f>34*1</f>
        <v>34</v>
      </c>
      <c r="AS394" s="57">
        <f t="shared" si="83"/>
        <v>2.9411764705882353E-2</v>
      </c>
    </row>
    <row r="395" spans="1:45" ht="12.75" customHeight="1" x14ac:dyDescent="0.2">
      <c r="A395" s="110"/>
      <c r="B395" s="90"/>
      <c r="C395" s="61" t="s">
        <v>124</v>
      </c>
      <c r="D395" s="47"/>
      <c r="E395" s="45"/>
      <c r="F395" s="79" t="s">
        <v>71</v>
      </c>
      <c r="G395" s="79" t="s">
        <v>71</v>
      </c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24"/>
      <c r="AK395" s="45"/>
      <c r="AL395" s="45"/>
      <c r="AM395" s="46"/>
      <c r="AN395" s="46"/>
      <c r="AO395" s="46"/>
      <c r="AP395" s="46"/>
      <c r="AQ395" s="46">
        <f t="shared" si="84"/>
        <v>2</v>
      </c>
      <c r="AR395" s="24">
        <f t="shared" ref="AR395:AR408" si="91">34*1</f>
        <v>34</v>
      </c>
      <c r="AS395" s="57">
        <f t="shared" si="83"/>
        <v>5.8823529411764705E-2</v>
      </c>
    </row>
    <row r="396" spans="1:45" ht="12.75" customHeight="1" x14ac:dyDescent="0.2">
      <c r="A396" s="110"/>
      <c r="B396" s="105"/>
      <c r="C396" s="61" t="s">
        <v>125</v>
      </c>
      <c r="D396" s="47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6"/>
      <c r="AN396" s="46"/>
      <c r="AO396" s="46"/>
      <c r="AP396" s="46"/>
      <c r="AQ396" s="46">
        <f t="shared" si="84"/>
        <v>0</v>
      </c>
      <c r="AR396" s="24">
        <f t="shared" si="91"/>
        <v>34</v>
      </c>
      <c r="AS396" s="57">
        <f t="shared" si="83"/>
        <v>0</v>
      </c>
    </row>
    <row r="397" spans="1:45" ht="12.75" customHeight="1" x14ac:dyDescent="0.2">
      <c r="A397" s="110"/>
      <c r="B397" s="89" t="s">
        <v>102</v>
      </c>
      <c r="C397" s="61" t="s">
        <v>122</v>
      </c>
      <c r="D397" s="47"/>
      <c r="E397" s="45"/>
      <c r="F397" s="45"/>
      <c r="G397" s="79" t="s">
        <v>71</v>
      </c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79" t="s">
        <v>71</v>
      </c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24"/>
      <c r="AJ397" s="45"/>
      <c r="AK397" s="45"/>
      <c r="AL397" s="45"/>
      <c r="AM397" s="46"/>
      <c r="AN397" s="46"/>
      <c r="AO397" s="46"/>
      <c r="AP397" s="46"/>
      <c r="AQ397" s="46">
        <f t="shared" si="84"/>
        <v>2</v>
      </c>
      <c r="AR397" s="24">
        <f t="shared" si="91"/>
        <v>34</v>
      </c>
      <c r="AS397" s="57">
        <f t="shared" si="83"/>
        <v>5.8823529411764705E-2</v>
      </c>
    </row>
    <row r="398" spans="1:45" ht="12.75" customHeight="1" x14ac:dyDescent="0.2">
      <c r="A398" s="110"/>
      <c r="B398" s="90"/>
      <c r="C398" s="61" t="s">
        <v>123</v>
      </c>
      <c r="D398" s="47"/>
      <c r="E398" s="45"/>
      <c r="F398" s="45"/>
      <c r="G398" s="79" t="s">
        <v>71</v>
      </c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79" t="s">
        <v>71</v>
      </c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24"/>
      <c r="AJ398" s="45"/>
      <c r="AK398" s="45"/>
      <c r="AL398" s="45"/>
      <c r="AM398" s="46"/>
      <c r="AN398" s="46"/>
      <c r="AO398" s="46"/>
      <c r="AP398" s="46"/>
      <c r="AQ398" s="46">
        <f t="shared" si="84"/>
        <v>2</v>
      </c>
      <c r="AR398" s="24">
        <f t="shared" si="91"/>
        <v>34</v>
      </c>
      <c r="AS398" s="57">
        <f t="shared" si="83"/>
        <v>5.8823529411764705E-2</v>
      </c>
    </row>
    <row r="399" spans="1:45" ht="12.75" customHeight="1" x14ac:dyDescent="0.2">
      <c r="A399" s="110"/>
      <c r="B399" s="90"/>
      <c r="C399" s="61" t="s">
        <v>124</v>
      </c>
      <c r="D399" s="47"/>
      <c r="E399" s="45"/>
      <c r="F399" s="45"/>
      <c r="G399" s="79" t="s">
        <v>71</v>
      </c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79" t="s">
        <v>71</v>
      </c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24"/>
      <c r="AG399" s="24"/>
      <c r="AH399" s="45"/>
      <c r="AI399" s="45"/>
      <c r="AJ399" s="46"/>
      <c r="AK399" s="24"/>
      <c r="AL399" s="45"/>
      <c r="AM399" s="46"/>
      <c r="AN399" s="46"/>
      <c r="AO399" s="46"/>
      <c r="AP399" s="46"/>
      <c r="AQ399" s="46">
        <f t="shared" si="84"/>
        <v>2</v>
      </c>
      <c r="AR399" s="24">
        <f t="shared" si="91"/>
        <v>34</v>
      </c>
      <c r="AS399" s="57">
        <f t="shared" si="83"/>
        <v>5.8823529411764705E-2</v>
      </c>
    </row>
    <row r="400" spans="1:45" ht="12.75" customHeight="1" x14ac:dyDescent="0.2">
      <c r="A400" s="110"/>
      <c r="B400" s="105"/>
      <c r="C400" s="61" t="s">
        <v>125</v>
      </c>
      <c r="D400" s="47"/>
      <c r="E400" s="45"/>
      <c r="F400" s="45"/>
      <c r="G400" s="79" t="s">
        <v>71</v>
      </c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79" t="s">
        <v>71</v>
      </c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24"/>
      <c r="AI400" s="24"/>
      <c r="AJ400" s="46"/>
      <c r="AK400" s="45"/>
      <c r="AL400" s="45"/>
      <c r="AM400" s="46"/>
      <c r="AN400" s="46"/>
      <c r="AO400" s="46"/>
      <c r="AP400" s="46"/>
      <c r="AQ400" s="46">
        <f t="shared" si="84"/>
        <v>2</v>
      </c>
      <c r="AR400" s="24">
        <f t="shared" si="91"/>
        <v>34</v>
      </c>
      <c r="AS400" s="57">
        <f t="shared" si="83"/>
        <v>5.8823529411764705E-2</v>
      </c>
    </row>
    <row r="401" spans="1:45" ht="12.75" customHeight="1" x14ac:dyDescent="0.2">
      <c r="A401" s="110"/>
      <c r="B401" s="91" t="s">
        <v>51</v>
      </c>
      <c r="C401" s="61" t="s">
        <v>122</v>
      </c>
      <c r="D401" s="47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24"/>
      <c r="AI401" s="24"/>
      <c r="AJ401" s="46"/>
      <c r="AK401" s="45"/>
      <c r="AL401" s="45"/>
      <c r="AM401" s="46"/>
      <c r="AN401" s="46"/>
      <c r="AO401" s="46"/>
      <c r="AP401" s="46"/>
      <c r="AQ401" s="46">
        <f t="shared" si="84"/>
        <v>0</v>
      </c>
      <c r="AR401" s="24">
        <f t="shared" si="91"/>
        <v>34</v>
      </c>
      <c r="AS401" s="57">
        <f t="shared" si="83"/>
        <v>0</v>
      </c>
    </row>
    <row r="402" spans="1:45" ht="12.75" customHeight="1" x14ac:dyDescent="0.2">
      <c r="A402" s="110"/>
      <c r="B402" s="91"/>
      <c r="C402" s="61" t="s">
        <v>123</v>
      </c>
      <c r="D402" s="47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24"/>
      <c r="AI402" s="24"/>
      <c r="AJ402" s="46"/>
      <c r="AK402" s="45"/>
      <c r="AL402" s="45"/>
      <c r="AM402" s="46"/>
      <c r="AN402" s="46"/>
      <c r="AO402" s="46"/>
      <c r="AP402" s="46"/>
      <c r="AQ402" s="46">
        <f t="shared" si="84"/>
        <v>0</v>
      </c>
      <c r="AR402" s="24">
        <f t="shared" si="91"/>
        <v>34</v>
      </c>
      <c r="AS402" s="57">
        <f t="shared" si="83"/>
        <v>0</v>
      </c>
    </row>
    <row r="403" spans="1:45" ht="27" customHeight="1" x14ac:dyDescent="0.2">
      <c r="A403" s="110"/>
      <c r="B403" s="91"/>
      <c r="C403" s="61" t="s">
        <v>124</v>
      </c>
      <c r="D403" s="47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24"/>
      <c r="AI403" s="24"/>
      <c r="AJ403" s="46"/>
      <c r="AK403" s="45"/>
      <c r="AL403" s="45"/>
      <c r="AM403" s="46"/>
      <c r="AN403" s="46"/>
      <c r="AO403" s="46"/>
      <c r="AP403" s="46"/>
      <c r="AQ403" s="46">
        <f t="shared" si="84"/>
        <v>0</v>
      </c>
      <c r="AR403" s="24">
        <f t="shared" si="91"/>
        <v>34</v>
      </c>
      <c r="AS403" s="57">
        <f t="shared" si="83"/>
        <v>0</v>
      </c>
    </row>
    <row r="404" spans="1:45" s="29" customFormat="1" ht="81.75" customHeight="1" x14ac:dyDescent="0.2">
      <c r="A404" s="110"/>
      <c r="B404" s="91"/>
      <c r="C404" s="61" t="s">
        <v>125</v>
      </c>
      <c r="D404" s="47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24"/>
      <c r="AI404" s="24"/>
      <c r="AJ404" s="46"/>
      <c r="AK404" s="45"/>
      <c r="AL404" s="45"/>
      <c r="AM404" s="46"/>
      <c r="AN404" s="46"/>
      <c r="AO404" s="46"/>
      <c r="AP404" s="46"/>
      <c r="AQ404" s="46">
        <f t="shared" si="84"/>
        <v>0</v>
      </c>
      <c r="AR404" s="24">
        <f t="shared" si="91"/>
        <v>34</v>
      </c>
      <c r="AS404" s="57">
        <f t="shared" si="83"/>
        <v>0</v>
      </c>
    </row>
    <row r="405" spans="1:45" s="29" customFormat="1" ht="21.75" customHeight="1" x14ac:dyDescent="0.2">
      <c r="A405" s="110"/>
      <c r="B405" s="91" t="s">
        <v>52</v>
      </c>
      <c r="C405" s="61" t="s">
        <v>122</v>
      </c>
      <c r="D405" s="47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24"/>
      <c r="AI405" s="24"/>
      <c r="AJ405" s="46"/>
      <c r="AK405" s="45"/>
      <c r="AL405" s="45"/>
      <c r="AM405" s="46"/>
      <c r="AN405" s="46"/>
      <c r="AO405" s="46"/>
      <c r="AP405" s="46"/>
      <c r="AQ405" s="46">
        <f t="shared" si="84"/>
        <v>0</v>
      </c>
      <c r="AR405" s="24">
        <f t="shared" si="91"/>
        <v>34</v>
      </c>
      <c r="AS405" s="57">
        <f t="shared" si="83"/>
        <v>0</v>
      </c>
    </row>
    <row r="406" spans="1:45" s="40" customFormat="1" ht="11.25" customHeight="1" x14ac:dyDescent="0.2">
      <c r="A406" s="110"/>
      <c r="B406" s="91"/>
      <c r="C406" s="61" t="s">
        <v>123</v>
      </c>
      <c r="D406" s="47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24"/>
      <c r="AI406" s="24"/>
      <c r="AJ406" s="46"/>
      <c r="AK406" s="45"/>
      <c r="AL406" s="45"/>
      <c r="AM406" s="46"/>
      <c r="AN406" s="46"/>
      <c r="AO406" s="46"/>
      <c r="AP406" s="46"/>
      <c r="AQ406" s="46">
        <f t="shared" si="84"/>
        <v>0</v>
      </c>
      <c r="AR406" s="24">
        <f t="shared" si="91"/>
        <v>34</v>
      </c>
      <c r="AS406" s="57">
        <f t="shared" si="83"/>
        <v>0</v>
      </c>
    </row>
    <row r="407" spans="1:45" ht="12.75" customHeight="1" x14ac:dyDescent="0.2">
      <c r="A407" s="110"/>
      <c r="B407" s="91"/>
      <c r="C407" s="61" t="s">
        <v>124</v>
      </c>
      <c r="D407" s="47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24"/>
      <c r="AI407" s="24"/>
      <c r="AJ407" s="46"/>
      <c r="AK407" s="45"/>
      <c r="AL407" s="45"/>
      <c r="AM407" s="46"/>
      <c r="AN407" s="46"/>
      <c r="AO407" s="46"/>
      <c r="AP407" s="46"/>
      <c r="AQ407" s="46">
        <f t="shared" si="84"/>
        <v>0</v>
      </c>
      <c r="AR407" s="24">
        <f t="shared" si="91"/>
        <v>34</v>
      </c>
      <c r="AS407" s="57">
        <f t="shared" si="83"/>
        <v>0</v>
      </c>
    </row>
    <row r="408" spans="1:45" ht="12.75" customHeight="1" x14ac:dyDescent="0.2">
      <c r="A408" s="110"/>
      <c r="B408" s="91"/>
      <c r="C408" s="61" t="s">
        <v>125</v>
      </c>
      <c r="D408" s="47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24"/>
      <c r="AI408" s="24"/>
      <c r="AJ408" s="46"/>
      <c r="AK408" s="45"/>
      <c r="AL408" s="45"/>
      <c r="AM408" s="46"/>
      <c r="AN408" s="46"/>
      <c r="AO408" s="46"/>
      <c r="AP408" s="46"/>
      <c r="AQ408" s="46">
        <f t="shared" si="84"/>
        <v>0</v>
      </c>
      <c r="AR408" s="24">
        <f t="shared" si="91"/>
        <v>34</v>
      </c>
      <c r="AS408" s="57">
        <f t="shared" si="83"/>
        <v>0</v>
      </c>
    </row>
    <row r="409" spans="1:45" x14ac:dyDescent="0.2">
      <c r="A409" s="110"/>
      <c r="B409" s="91" t="s">
        <v>103</v>
      </c>
      <c r="C409" s="61" t="s">
        <v>122</v>
      </c>
      <c r="D409" s="47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24"/>
      <c r="AI409" s="24"/>
      <c r="AJ409" s="46"/>
      <c r="AK409" s="45"/>
      <c r="AL409" s="45"/>
      <c r="AM409" s="46"/>
      <c r="AN409" s="46"/>
      <c r="AO409" s="46"/>
      <c r="AP409" s="46"/>
      <c r="AQ409" s="46">
        <f t="shared" si="84"/>
        <v>0</v>
      </c>
      <c r="AR409" s="24">
        <f>34*2</f>
        <v>68</v>
      </c>
      <c r="AS409" s="57">
        <f t="shared" si="83"/>
        <v>0</v>
      </c>
    </row>
    <row r="410" spans="1:45" ht="12.75" customHeight="1" x14ac:dyDescent="0.2">
      <c r="A410" s="110"/>
      <c r="B410" s="91"/>
      <c r="C410" s="61" t="s">
        <v>123</v>
      </c>
      <c r="D410" s="47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24"/>
      <c r="AI410" s="24"/>
      <c r="AJ410" s="46"/>
      <c r="AK410" s="45"/>
      <c r="AL410" s="45"/>
      <c r="AM410" s="46"/>
      <c r="AN410" s="46"/>
      <c r="AO410" s="46"/>
      <c r="AP410" s="46"/>
      <c r="AQ410" s="46">
        <f t="shared" si="84"/>
        <v>0</v>
      </c>
      <c r="AR410" s="24">
        <f>34*2</f>
        <v>68</v>
      </c>
      <c r="AS410" s="57">
        <f t="shared" si="83"/>
        <v>0</v>
      </c>
    </row>
    <row r="411" spans="1:45" ht="12.75" customHeight="1" x14ac:dyDescent="0.2">
      <c r="A411" s="110"/>
      <c r="B411" s="91"/>
      <c r="C411" s="61" t="s">
        <v>124</v>
      </c>
      <c r="D411" s="47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24"/>
      <c r="AI411" s="24"/>
      <c r="AJ411" s="46"/>
      <c r="AK411" s="45"/>
      <c r="AL411" s="45"/>
      <c r="AM411" s="46"/>
      <c r="AN411" s="46"/>
      <c r="AO411" s="46"/>
      <c r="AP411" s="46"/>
      <c r="AQ411" s="46">
        <f t="shared" si="84"/>
        <v>0</v>
      </c>
      <c r="AR411" s="24">
        <f t="shared" ref="AR411:AR416" si="92">34*2</f>
        <v>68</v>
      </c>
      <c r="AS411" s="57">
        <f t="shared" si="83"/>
        <v>0</v>
      </c>
    </row>
    <row r="412" spans="1:45" ht="12.75" customHeight="1" x14ac:dyDescent="0.2">
      <c r="A412" s="110"/>
      <c r="B412" s="91"/>
      <c r="C412" s="61" t="s">
        <v>125</v>
      </c>
      <c r="D412" s="47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24"/>
      <c r="AI412" s="24"/>
      <c r="AJ412" s="46"/>
      <c r="AK412" s="45"/>
      <c r="AL412" s="45"/>
      <c r="AM412" s="46"/>
      <c r="AN412" s="46"/>
      <c r="AO412" s="46"/>
      <c r="AP412" s="46"/>
      <c r="AQ412" s="46">
        <f t="shared" si="84"/>
        <v>0</v>
      </c>
      <c r="AR412" s="24">
        <f t="shared" si="92"/>
        <v>68</v>
      </c>
      <c r="AS412" s="57">
        <f t="shared" si="83"/>
        <v>0</v>
      </c>
    </row>
    <row r="413" spans="1:45" ht="12.75" customHeight="1" x14ac:dyDescent="0.2">
      <c r="A413" s="110"/>
      <c r="B413" s="91" t="s">
        <v>54</v>
      </c>
      <c r="C413" s="61" t="s">
        <v>122</v>
      </c>
      <c r="D413" s="47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24"/>
      <c r="AI413" s="24"/>
      <c r="AJ413" s="46"/>
      <c r="AK413" s="45"/>
      <c r="AL413" s="45"/>
      <c r="AM413" s="46"/>
      <c r="AN413" s="46"/>
      <c r="AO413" s="46"/>
      <c r="AP413" s="46"/>
      <c r="AQ413" s="46">
        <f t="shared" si="84"/>
        <v>0</v>
      </c>
      <c r="AR413" s="24">
        <f t="shared" si="92"/>
        <v>68</v>
      </c>
      <c r="AS413" s="57">
        <f t="shared" si="83"/>
        <v>0</v>
      </c>
    </row>
    <row r="414" spans="1:45" x14ac:dyDescent="0.2">
      <c r="A414" s="110"/>
      <c r="B414" s="91"/>
      <c r="C414" s="61" t="s">
        <v>123</v>
      </c>
      <c r="D414" s="47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24"/>
      <c r="AI414" s="24"/>
      <c r="AJ414" s="46"/>
      <c r="AK414" s="45"/>
      <c r="AL414" s="45"/>
      <c r="AM414" s="46"/>
      <c r="AN414" s="46"/>
      <c r="AO414" s="46"/>
      <c r="AP414" s="46"/>
      <c r="AQ414" s="46">
        <f t="shared" si="84"/>
        <v>0</v>
      </c>
      <c r="AR414" s="24">
        <f>34*2</f>
        <v>68</v>
      </c>
      <c r="AS414" s="57">
        <f t="shared" si="83"/>
        <v>0</v>
      </c>
    </row>
    <row r="415" spans="1:45" x14ac:dyDescent="0.2">
      <c r="A415" s="110"/>
      <c r="B415" s="91"/>
      <c r="C415" s="61" t="s">
        <v>124</v>
      </c>
      <c r="D415" s="47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24"/>
      <c r="AI415" s="24"/>
      <c r="AJ415" s="46"/>
      <c r="AK415" s="45"/>
      <c r="AL415" s="45"/>
      <c r="AM415" s="46"/>
      <c r="AN415" s="46"/>
      <c r="AO415" s="46"/>
      <c r="AP415" s="46"/>
      <c r="AQ415" s="46">
        <f t="shared" si="84"/>
        <v>0</v>
      </c>
      <c r="AR415" s="24">
        <f t="shared" si="92"/>
        <v>68</v>
      </c>
      <c r="AS415" s="57">
        <f t="shared" si="83"/>
        <v>0</v>
      </c>
    </row>
    <row r="416" spans="1:45" x14ac:dyDescent="0.2">
      <c r="A416" s="110"/>
      <c r="B416" s="91"/>
      <c r="C416" s="61" t="s">
        <v>125</v>
      </c>
      <c r="D416" s="47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24"/>
      <c r="AI416" s="24"/>
      <c r="AJ416" s="46"/>
      <c r="AK416" s="45"/>
      <c r="AL416" s="45"/>
      <c r="AM416" s="46"/>
      <c r="AN416" s="46"/>
      <c r="AO416" s="46"/>
      <c r="AP416" s="46"/>
      <c r="AQ416" s="46">
        <f t="shared" si="84"/>
        <v>0</v>
      </c>
      <c r="AR416" s="24">
        <f t="shared" si="92"/>
        <v>68</v>
      </c>
      <c r="AS416" s="57">
        <f t="shared" si="83"/>
        <v>0</v>
      </c>
    </row>
    <row r="417" spans="1:45" ht="12.75" customHeight="1" x14ac:dyDescent="0.2">
      <c r="A417" s="49"/>
      <c r="B417" s="56"/>
      <c r="C417" s="56"/>
      <c r="D417" s="56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9"/>
      <c r="AN417" s="49"/>
      <c r="AO417" s="49"/>
      <c r="AP417" s="49"/>
      <c r="AQ417" s="49"/>
      <c r="AR417" s="49"/>
      <c r="AS417" s="49"/>
    </row>
    <row r="418" spans="1:45" ht="12.75" customHeight="1" x14ac:dyDescent="0.2">
      <c r="A418" s="106" t="s">
        <v>93</v>
      </c>
      <c r="B418" s="106"/>
      <c r="C418" s="106"/>
      <c r="D418" s="106"/>
      <c r="E418" s="95" t="s">
        <v>25</v>
      </c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95"/>
      <c r="AK418" s="95"/>
      <c r="AL418" s="95"/>
      <c r="AM418" s="95"/>
      <c r="AN418" s="95"/>
      <c r="AO418" s="95"/>
      <c r="AP418" s="95"/>
      <c r="AQ418" s="104" t="s">
        <v>26</v>
      </c>
      <c r="AR418" s="96" t="s">
        <v>27</v>
      </c>
      <c r="AS418" s="97" t="s">
        <v>28</v>
      </c>
    </row>
    <row r="419" spans="1:45" x14ac:dyDescent="0.2">
      <c r="A419" s="91" t="s">
        <v>29</v>
      </c>
      <c r="B419" s="91"/>
      <c r="C419" s="91"/>
      <c r="D419" s="37" t="s">
        <v>31</v>
      </c>
      <c r="E419" s="91" t="s">
        <v>32</v>
      </c>
      <c r="F419" s="91"/>
      <c r="G419" s="91"/>
      <c r="H419" s="91"/>
      <c r="I419" s="91" t="s">
        <v>33</v>
      </c>
      <c r="J419" s="91"/>
      <c r="K419" s="91"/>
      <c r="L419" s="91"/>
      <c r="M419" s="91" t="s">
        <v>34</v>
      </c>
      <c r="N419" s="91"/>
      <c r="O419" s="91"/>
      <c r="P419" s="91"/>
      <c r="Q419" s="91" t="s">
        <v>35</v>
      </c>
      <c r="R419" s="91"/>
      <c r="S419" s="91"/>
      <c r="T419" s="91"/>
      <c r="U419" s="91" t="s">
        <v>36</v>
      </c>
      <c r="V419" s="91"/>
      <c r="W419" s="91"/>
      <c r="X419" s="91" t="s">
        <v>37</v>
      </c>
      <c r="Y419" s="91"/>
      <c r="Z419" s="91"/>
      <c r="AA419" s="91"/>
      <c r="AB419" s="91" t="s">
        <v>38</v>
      </c>
      <c r="AC419" s="91"/>
      <c r="AD419" s="91"/>
      <c r="AE419" s="91" t="s">
        <v>39</v>
      </c>
      <c r="AF419" s="91"/>
      <c r="AG419" s="91"/>
      <c r="AH419" s="91"/>
      <c r="AI419" s="91"/>
      <c r="AJ419" s="91" t="s">
        <v>40</v>
      </c>
      <c r="AK419" s="91"/>
      <c r="AL419" s="91"/>
      <c r="AM419" s="91" t="s">
        <v>41</v>
      </c>
      <c r="AN419" s="91"/>
      <c r="AO419" s="91"/>
      <c r="AP419" s="91"/>
      <c r="AQ419" s="104"/>
      <c r="AR419" s="96"/>
      <c r="AS419" s="97"/>
    </row>
    <row r="420" spans="1:45" x14ac:dyDescent="0.2">
      <c r="A420" s="91"/>
      <c r="B420" s="91"/>
      <c r="C420" s="91"/>
      <c r="D420" s="37" t="s">
        <v>42</v>
      </c>
      <c r="E420" s="39">
        <v>1</v>
      </c>
      <c r="F420" s="39">
        <v>2</v>
      </c>
      <c r="G420" s="39">
        <v>3</v>
      </c>
      <c r="H420" s="39">
        <v>4</v>
      </c>
      <c r="I420" s="39">
        <v>5</v>
      </c>
      <c r="J420" s="39">
        <v>6</v>
      </c>
      <c r="K420" s="39">
        <v>7</v>
      </c>
      <c r="L420" s="39">
        <v>8</v>
      </c>
      <c r="M420" s="39">
        <v>9</v>
      </c>
      <c r="N420" s="39">
        <v>10</v>
      </c>
      <c r="O420" s="39">
        <v>11</v>
      </c>
      <c r="P420" s="39">
        <v>12</v>
      </c>
      <c r="Q420" s="39">
        <v>13</v>
      </c>
      <c r="R420" s="39">
        <v>14</v>
      </c>
      <c r="S420" s="39">
        <v>15</v>
      </c>
      <c r="T420" s="39">
        <v>16</v>
      </c>
      <c r="U420" s="39">
        <v>17</v>
      </c>
      <c r="V420" s="39">
        <v>18</v>
      </c>
      <c r="W420" s="39">
        <v>19</v>
      </c>
      <c r="X420" s="39">
        <v>20</v>
      </c>
      <c r="Y420" s="39">
        <v>21</v>
      </c>
      <c r="Z420" s="39">
        <v>22</v>
      </c>
      <c r="AA420" s="39">
        <v>23</v>
      </c>
      <c r="AB420" s="39">
        <v>24</v>
      </c>
      <c r="AC420" s="39">
        <v>25</v>
      </c>
      <c r="AD420" s="39">
        <v>26</v>
      </c>
      <c r="AE420" s="39">
        <v>27</v>
      </c>
      <c r="AF420" s="39">
        <v>28</v>
      </c>
      <c r="AG420" s="39">
        <v>29</v>
      </c>
      <c r="AH420" s="39">
        <v>30</v>
      </c>
      <c r="AI420" s="39">
        <v>31</v>
      </c>
      <c r="AJ420" s="39">
        <v>32</v>
      </c>
      <c r="AK420" s="39">
        <v>33</v>
      </c>
      <c r="AL420" s="39">
        <v>34</v>
      </c>
      <c r="AM420" s="39">
        <v>35</v>
      </c>
      <c r="AN420" s="39">
        <v>36</v>
      </c>
      <c r="AO420" s="39">
        <v>37</v>
      </c>
      <c r="AP420" s="39">
        <v>38</v>
      </c>
      <c r="AQ420" s="104"/>
      <c r="AR420" s="96"/>
      <c r="AS420" s="97"/>
    </row>
    <row r="421" spans="1:45" ht="12.75" customHeight="1" x14ac:dyDescent="0.2">
      <c r="A421" s="88" t="s">
        <v>56</v>
      </c>
      <c r="B421" s="89" t="s">
        <v>44</v>
      </c>
      <c r="C421" s="61" t="s">
        <v>126</v>
      </c>
      <c r="D421" s="47"/>
      <c r="E421" s="45"/>
      <c r="F421" s="79" t="s">
        <v>71</v>
      </c>
      <c r="G421" s="45"/>
      <c r="H421" s="45"/>
      <c r="I421" s="45"/>
      <c r="J421" s="45"/>
      <c r="K421" s="45"/>
      <c r="L421" s="45"/>
      <c r="M421" s="45"/>
      <c r="N421" s="45"/>
      <c r="O421" s="45"/>
      <c r="P421" s="79" t="s">
        <v>71</v>
      </c>
      <c r="Q421" s="45"/>
      <c r="R421" s="79" t="s">
        <v>71</v>
      </c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6"/>
      <c r="AN421" s="46"/>
      <c r="AO421" s="46"/>
      <c r="AP421" s="46"/>
      <c r="AQ421" s="46">
        <f>COUNTA(E421:AP421)</f>
        <v>3</v>
      </c>
      <c r="AR421" s="24">
        <f>34*4</f>
        <v>136</v>
      </c>
      <c r="AS421" s="57">
        <f t="shared" ref="AS421:AS480" si="93">AQ421/AR421</f>
        <v>2.2058823529411766E-2</v>
      </c>
    </row>
    <row r="422" spans="1:45" ht="12.75" customHeight="1" x14ac:dyDescent="0.2">
      <c r="A422" s="88"/>
      <c r="B422" s="90"/>
      <c r="C422" s="61" t="s">
        <v>127</v>
      </c>
      <c r="D422" s="47"/>
      <c r="E422" s="45"/>
      <c r="F422" s="79" t="s">
        <v>71</v>
      </c>
      <c r="G422" s="45"/>
      <c r="H422" s="45"/>
      <c r="I422" s="45"/>
      <c r="J422" s="45"/>
      <c r="K422" s="45"/>
      <c r="L422" s="45"/>
      <c r="M422" s="45"/>
      <c r="N422" s="45"/>
      <c r="O422" s="45"/>
      <c r="P422" s="79" t="s">
        <v>71</v>
      </c>
      <c r="Q422" s="45"/>
      <c r="R422" s="79" t="s">
        <v>71</v>
      </c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6"/>
      <c r="AN422" s="46"/>
      <c r="AO422" s="46"/>
      <c r="AP422" s="46"/>
      <c r="AQ422" s="46">
        <f t="shared" ref="AQ422:AQ480" si="94">COUNTA(E422:AP422)</f>
        <v>3</v>
      </c>
      <c r="AR422" s="24">
        <v>136</v>
      </c>
      <c r="AS422" s="57">
        <f t="shared" si="93"/>
        <v>2.2058823529411766E-2</v>
      </c>
    </row>
    <row r="423" spans="1:45" ht="12.75" customHeight="1" x14ac:dyDescent="0.2">
      <c r="A423" s="88"/>
      <c r="B423" s="90"/>
      <c r="C423" s="61" t="s">
        <v>128</v>
      </c>
      <c r="D423" s="47"/>
      <c r="E423" s="45"/>
      <c r="F423" s="79" t="s">
        <v>71</v>
      </c>
      <c r="G423" s="45"/>
      <c r="H423" s="45"/>
      <c r="I423" s="45"/>
      <c r="J423" s="45"/>
      <c r="K423" s="45"/>
      <c r="L423" s="45"/>
      <c r="M423" s="45"/>
      <c r="N423" s="45"/>
      <c r="O423" s="45"/>
      <c r="P423" s="79" t="s">
        <v>71</v>
      </c>
      <c r="Q423" s="45"/>
      <c r="R423" s="79" t="s">
        <v>71</v>
      </c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6"/>
      <c r="AN423" s="46"/>
      <c r="AO423" s="46"/>
      <c r="AP423" s="46"/>
      <c r="AQ423" s="46">
        <f t="shared" si="94"/>
        <v>3</v>
      </c>
      <c r="AR423" s="24">
        <f t="shared" ref="AR423:AR424" si="95">34*4</f>
        <v>136</v>
      </c>
      <c r="AS423" s="57">
        <f t="shared" si="93"/>
        <v>2.2058823529411766E-2</v>
      </c>
    </row>
    <row r="424" spans="1:45" ht="12.75" customHeight="1" x14ac:dyDescent="0.2">
      <c r="A424" s="88"/>
      <c r="B424" s="105"/>
      <c r="C424" s="61" t="s">
        <v>129</v>
      </c>
      <c r="D424" s="47"/>
      <c r="E424" s="45"/>
      <c r="F424" s="79" t="s">
        <v>71</v>
      </c>
      <c r="G424" s="45"/>
      <c r="H424" s="45"/>
      <c r="I424" s="45"/>
      <c r="J424" s="45"/>
      <c r="K424" s="45"/>
      <c r="L424" s="45"/>
      <c r="M424" s="45"/>
      <c r="N424" s="45"/>
      <c r="O424" s="45"/>
      <c r="P424" s="79" t="s">
        <v>71</v>
      </c>
      <c r="Q424" s="45"/>
      <c r="R424" s="79" t="s">
        <v>71</v>
      </c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6"/>
      <c r="AN424" s="46"/>
      <c r="AO424" s="46"/>
      <c r="AP424" s="46"/>
      <c r="AQ424" s="46">
        <f t="shared" si="94"/>
        <v>3</v>
      </c>
      <c r="AR424" s="24">
        <f t="shared" si="95"/>
        <v>136</v>
      </c>
      <c r="AS424" s="57">
        <f t="shared" si="93"/>
        <v>2.2058823529411766E-2</v>
      </c>
    </row>
    <row r="425" spans="1:45" x14ac:dyDescent="0.2">
      <c r="A425" s="88"/>
      <c r="B425" s="89" t="s">
        <v>98</v>
      </c>
      <c r="C425" s="61" t="s">
        <v>126</v>
      </c>
      <c r="D425" s="47"/>
      <c r="E425" s="45"/>
      <c r="F425" s="45"/>
      <c r="G425" s="79" t="s">
        <v>71</v>
      </c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79" t="s">
        <v>71</v>
      </c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6"/>
      <c r="AN425" s="46"/>
      <c r="AO425" s="46"/>
      <c r="AP425" s="46"/>
      <c r="AQ425" s="46">
        <f t="shared" si="94"/>
        <v>2</v>
      </c>
      <c r="AR425" s="24">
        <f>34*2</f>
        <v>68</v>
      </c>
      <c r="AS425" s="57">
        <f t="shared" si="93"/>
        <v>2.9411764705882353E-2</v>
      </c>
    </row>
    <row r="426" spans="1:45" x14ac:dyDescent="0.2">
      <c r="A426" s="88"/>
      <c r="B426" s="90"/>
      <c r="C426" s="61" t="s">
        <v>127</v>
      </c>
      <c r="D426" s="47"/>
      <c r="E426" s="45"/>
      <c r="F426" s="45"/>
      <c r="G426" s="79" t="s">
        <v>71</v>
      </c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79" t="s">
        <v>71</v>
      </c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6"/>
      <c r="AN426" s="46"/>
      <c r="AO426" s="46"/>
      <c r="AP426" s="46"/>
      <c r="AQ426" s="46">
        <f t="shared" si="94"/>
        <v>2</v>
      </c>
      <c r="AR426" s="24">
        <f>34*2</f>
        <v>68</v>
      </c>
      <c r="AS426" s="57">
        <f t="shared" si="93"/>
        <v>2.9411764705882353E-2</v>
      </c>
    </row>
    <row r="427" spans="1:45" ht="13.5" customHeight="1" x14ac:dyDescent="0.2">
      <c r="A427" s="88"/>
      <c r="B427" s="90"/>
      <c r="C427" s="61" t="s">
        <v>128</v>
      </c>
      <c r="D427" s="58"/>
      <c r="E427" s="45"/>
      <c r="F427" s="45"/>
      <c r="G427" s="79" t="s">
        <v>71</v>
      </c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79" t="s">
        <v>71</v>
      </c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6"/>
      <c r="AN427" s="46"/>
      <c r="AO427" s="46"/>
      <c r="AP427" s="46"/>
      <c r="AQ427" s="46">
        <f t="shared" si="94"/>
        <v>2</v>
      </c>
      <c r="AR427" s="24">
        <f t="shared" ref="AR427:AR428" si="96">34*2</f>
        <v>68</v>
      </c>
      <c r="AS427" s="57">
        <f t="shared" si="93"/>
        <v>2.9411764705882353E-2</v>
      </c>
    </row>
    <row r="428" spans="1:45" ht="13.5" customHeight="1" x14ac:dyDescent="0.2">
      <c r="A428" s="88"/>
      <c r="B428" s="105"/>
      <c r="C428" s="61" t="s">
        <v>129</v>
      </c>
      <c r="D428" s="47"/>
      <c r="E428" s="45"/>
      <c r="F428" s="45"/>
      <c r="G428" s="79" t="s">
        <v>71</v>
      </c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79" t="s">
        <v>71</v>
      </c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6"/>
      <c r="AN428" s="46"/>
      <c r="AO428" s="46"/>
      <c r="AP428" s="46"/>
      <c r="AQ428" s="46">
        <f t="shared" si="94"/>
        <v>2</v>
      </c>
      <c r="AR428" s="24">
        <f t="shared" si="96"/>
        <v>68</v>
      </c>
      <c r="AS428" s="57">
        <f t="shared" si="93"/>
        <v>2.9411764705882353E-2</v>
      </c>
    </row>
    <row r="429" spans="1:45" ht="12.75" customHeight="1" x14ac:dyDescent="0.2">
      <c r="A429" s="88"/>
      <c r="B429" s="89" t="s">
        <v>99</v>
      </c>
      <c r="C429" s="61" t="s">
        <v>126</v>
      </c>
      <c r="D429" s="58"/>
      <c r="E429" s="45"/>
      <c r="F429" s="45"/>
      <c r="G429" s="79" t="s">
        <v>71</v>
      </c>
      <c r="H429" s="45"/>
      <c r="I429" s="45"/>
      <c r="J429" s="45"/>
      <c r="K429" s="79" t="s">
        <v>71</v>
      </c>
      <c r="L429" s="45"/>
      <c r="M429" s="45"/>
      <c r="N429" s="45"/>
      <c r="O429" s="45"/>
      <c r="P429" s="45"/>
      <c r="Q429" s="45"/>
      <c r="R429" s="79" t="s">
        <v>71</v>
      </c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6"/>
      <c r="AN429" s="46"/>
      <c r="AO429" s="46"/>
      <c r="AP429" s="46"/>
      <c r="AQ429" s="46">
        <f t="shared" si="94"/>
        <v>3</v>
      </c>
      <c r="AR429" s="24">
        <f>34*3</f>
        <v>102</v>
      </c>
      <c r="AS429" s="57">
        <f t="shared" si="93"/>
        <v>2.9411764705882353E-2</v>
      </c>
    </row>
    <row r="430" spans="1:45" ht="12.75" customHeight="1" x14ac:dyDescent="0.2">
      <c r="A430" s="88"/>
      <c r="B430" s="90"/>
      <c r="C430" s="61" t="s">
        <v>127</v>
      </c>
      <c r="D430" s="58"/>
      <c r="E430" s="45"/>
      <c r="F430" s="45"/>
      <c r="G430" s="79" t="s">
        <v>71</v>
      </c>
      <c r="H430" s="45"/>
      <c r="I430" s="45"/>
      <c r="J430" s="45"/>
      <c r="K430" s="79" t="s">
        <v>71</v>
      </c>
      <c r="L430" s="45"/>
      <c r="M430" s="45"/>
      <c r="N430" s="45"/>
      <c r="O430" s="45"/>
      <c r="P430" s="45"/>
      <c r="Q430" s="45"/>
      <c r="R430" s="79" t="s">
        <v>71</v>
      </c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6"/>
      <c r="AN430" s="46"/>
      <c r="AO430" s="46"/>
      <c r="AP430" s="46"/>
      <c r="AQ430" s="46">
        <f t="shared" si="94"/>
        <v>3</v>
      </c>
      <c r="AR430" s="24">
        <f>34*3</f>
        <v>102</v>
      </c>
      <c r="AS430" s="57">
        <f t="shared" si="93"/>
        <v>2.9411764705882353E-2</v>
      </c>
    </row>
    <row r="431" spans="1:45" ht="12.75" customHeight="1" x14ac:dyDescent="0.2">
      <c r="A431" s="88"/>
      <c r="B431" s="90"/>
      <c r="C431" s="61" t="s">
        <v>128</v>
      </c>
      <c r="D431" s="47"/>
      <c r="E431" s="45"/>
      <c r="F431" s="45"/>
      <c r="G431" s="79" t="s">
        <v>71</v>
      </c>
      <c r="H431" s="45"/>
      <c r="I431" s="45"/>
      <c r="J431" s="45"/>
      <c r="K431" s="79" t="s">
        <v>71</v>
      </c>
      <c r="L431" s="45"/>
      <c r="M431" s="45"/>
      <c r="N431" s="45"/>
      <c r="O431" s="45"/>
      <c r="P431" s="45"/>
      <c r="Q431" s="45"/>
      <c r="R431" s="79" t="s">
        <v>71</v>
      </c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6"/>
      <c r="AN431" s="46"/>
      <c r="AO431" s="46"/>
      <c r="AP431" s="46"/>
      <c r="AQ431" s="46">
        <f t="shared" si="94"/>
        <v>3</v>
      </c>
      <c r="AR431" s="24">
        <f t="shared" ref="AR431:AR436" si="97">34*3</f>
        <v>102</v>
      </c>
      <c r="AS431" s="57">
        <f t="shared" si="93"/>
        <v>2.9411764705882353E-2</v>
      </c>
    </row>
    <row r="432" spans="1:45" ht="12.75" customHeight="1" x14ac:dyDescent="0.2">
      <c r="A432" s="88"/>
      <c r="B432" s="105"/>
      <c r="C432" s="61" t="s">
        <v>129</v>
      </c>
      <c r="D432" s="47"/>
      <c r="E432" s="45"/>
      <c r="F432" s="45"/>
      <c r="G432" s="79" t="s">
        <v>71</v>
      </c>
      <c r="H432" s="45"/>
      <c r="I432" s="45"/>
      <c r="J432" s="45"/>
      <c r="K432" s="79" t="s">
        <v>71</v>
      </c>
      <c r="L432" s="45"/>
      <c r="M432" s="45"/>
      <c r="N432" s="45"/>
      <c r="O432" s="45"/>
      <c r="P432" s="45"/>
      <c r="Q432" s="45"/>
      <c r="R432" s="79" t="s">
        <v>71</v>
      </c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6"/>
      <c r="AJ432" s="46"/>
      <c r="AK432" s="45"/>
      <c r="AL432" s="45"/>
      <c r="AM432" s="46"/>
      <c r="AN432" s="46"/>
      <c r="AO432" s="46"/>
      <c r="AP432" s="46"/>
      <c r="AQ432" s="46">
        <f t="shared" si="94"/>
        <v>3</v>
      </c>
      <c r="AR432" s="24">
        <f t="shared" si="97"/>
        <v>102</v>
      </c>
      <c r="AS432" s="57">
        <f t="shared" si="93"/>
        <v>2.9411764705882353E-2</v>
      </c>
    </row>
    <row r="433" spans="1:45" ht="12.75" customHeight="1" x14ac:dyDescent="0.2">
      <c r="A433" s="88"/>
      <c r="B433" s="89" t="s">
        <v>104</v>
      </c>
      <c r="C433" s="61" t="s">
        <v>126</v>
      </c>
      <c r="D433" s="47"/>
      <c r="E433" s="45"/>
      <c r="F433" s="45"/>
      <c r="G433" s="45"/>
      <c r="H433" s="45"/>
      <c r="I433" s="79" t="s">
        <v>71</v>
      </c>
      <c r="J433" s="45"/>
      <c r="K433" s="45"/>
      <c r="L433" s="79" t="s">
        <v>71</v>
      </c>
      <c r="M433" s="45"/>
      <c r="N433" s="45"/>
      <c r="O433" s="45"/>
      <c r="P433" s="45"/>
      <c r="Q433" s="45"/>
      <c r="R433" s="45"/>
      <c r="S433" s="79" t="s">
        <v>71</v>
      </c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6"/>
      <c r="AJ433" s="46"/>
      <c r="AK433" s="45"/>
      <c r="AL433" s="45"/>
      <c r="AM433" s="46"/>
      <c r="AN433" s="46"/>
      <c r="AO433" s="46"/>
      <c r="AP433" s="46"/>
      <c r="AQ433" s="46">
        <f t="shared" si="94"/>
        <v>3</v>
      </c>
      <c r="AR433" s="24">
        <f t="shared" si="97"/>
        <v>102</v>
      </c>
      <c r="AS433" s="57">
        <f t="shared" si="93"/>
        <v>2.9411764705882353E-2</v>
      </c>
    </row>
    <row r="434" spans="1:45" ht="12.75" customHeight="1" x14ac:dyDescent="0.2">
      <c r="A434" s="88"/>
      <c r="B434" s="90"/>
      <c r="C434" s="61" t="s">
        <v>127</v>
      </c>
      <c r="D434" s="47"/>
      <c r="E434" s="45"/>
      <c r="F434" s="45"/>
      <c r="G434" s="45"/>
      <c r="H434" s="45"/>
      <c r="I434" s="79" t="s">
        <v>71</v>
      </c>
      <c r="J434" s="45"/>
      <c r="K434" s="45"/>
      <c r="L434" s="79" t="s">
        <v>71</v>
      </c>
      <c r="M434" s="45"/>
      <c r="N434" s="45"/>
      <c r="O434" s="45"/>
      <c r="P434" s="45"/>
      <c r="Q434" s="45"/>
      <c r="R434" s="45"/>
      <c r="S434" s="79" t="s">
        <v>71</v>
      </c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6"/>
      <c r="AJ434" s="46"/>
      <c r="AK434" s="45"/>
      <c r="AL434" s="45"/>
      <c r="AM434" s="46"/>
      <c r="AN434" s="46"/>
      <c r="AO434" s="46"/>
      <c r="AP434" s="46"/>
      <c r="AQ434" s="46">
        <f t="shared" si="94"/>
        <v>3</v>
      </c>
      <c r="AR434" s="24">
        <f t="shared" si="97"/>
        <v>102</v>
      </c>
      <c r="AS434" s="57">
        <f t="shared" si="93"/>
        <v>2.9411764705882353E-2</v>
      </c>
    </row>
    <row r="435" spans="1:45" ht="12.75" customHeight="1" x14ac:dyDescent="0.2">
      <c r="A435" s="88"/>
      <c r="B435" s="90"/>
      <c r="C435" s="61" t="s">
        <v>128</v>
      </c>
      <c r="D435" s="47"/>
      <c r="E435" s="45"/>
      <c r="F435" s="45"/>
      <c r="G435" s="45"/>
      <c r="H435" s="45"/>
      <c r="I435" s="79" t="s">
        <v>71</v>
      </c>
      <c r="J435" s="45"/>
      <c r="K435" s="45"/>
      <c r="L435" s="79" t="s">
        <v>71</v>
      </c>
      <c r="M435" s="45"/>
      <c r="N435" s="45"/>
      <c r="O435" s="45"/>
      <c r="P435" s="45"/>
      <c r="Q435" s="45"/>
      <c r="R435" s="45"/>
      <c r="S435" s="79" t="s">
        <v>71</v>
      </c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6"/>
      <c r="AJ435" s="46"/>
      <c r="AK435" s="45"/>
      <c r="AL435" s="45"/>
      <c r="AM435" s="46"/>
      <c r="AN435" s="46"/>
      <c r="AO435" s="46"/>
      <c r="AP435" s="46"/>
      <c r="AQ435" s="46">
        <f t="shared" si="94"/>
        <v>3</v>
      </c>
      <c r="AR435" s="24">
        <f t="shared" si="97"/>
        <v>102</v>
      </c>
      <c r="AS435" s="57">
        <f t="shared" si="93"/>
        <v>2.9411764705882353E-2</v>
      </c>
    </row>
    <row r="436" spans="1:45" ht="12.75" customHeight="1" x14ac:dyDescent="0.2">
      <c r="A436" s="88"/>
      <c r="B436" s="105"/>
      <c r="C436" s="61" t="s">
        <v>129</v>
      </c>
      <c r="D436" s="47"/>
      <c r="E436" s="45"/>
      <c r="F436" s="45"/>
      <c r="G436" s="45"/>
      <c r="H436" s="45"/>
      <c r="I436" s="79" t="s">
        <v>71</v>
      </c>
      <c r="J436" s="45"/>
      <c r="K436" s="45"/>
      <c r="L436" s="79" t="s">
        <v>71</v>
      </c>
      <c r="M436" s="45"/>
      <c r="N436" s="45"/>
      <c r="O436" s="45"/>
      <c r="P436" s="45"/>
      <c r="Q436" s="45"/>
      <c r="R436" s="45"/>
      <c r="S436" s="79" t="s">
        <v>71</v>
      </c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6"/>
      <c r="AJ436" s="46"/>
      <c r="AK436" s="45"/>
      <c r="AL436" s="45"/>
      <c r="AM436" s="46"/>
      <c r="AN436" s="46"/>
      <c r="AO436" s="46"/>
      <c r="AP436" s="46"/>
      <c r="AQ436" s="46">
        <f t="shared" si="94"/>
        <v>3</v>
      </c>
      <c r="AR436" s="24">
        <f t="shared" si="97"/>
        <v>102</v>
      </c>
      <c r="AS436" s="57">
        <f t="shared" si="93"/>
        <v>2.9411764705882353E-2</v>
      </c>
    </row>
    <row r="437" spans="1:45" ht="12.75" customHeight="1" x14ac:dyDescent="0.2">
      <c r="A437" s="88"/>
      <c r="B437" s="89" t="s">
        <v>105</v>
      </c>
      <c r="C437" s="61" t="s">
        <v>126</v>
      </c>
      <c r="D437" s="58"/>
      <c r="E437" s="45"/>
      <c r="F437" s="45"/>
      <c r="G437" s="45"/>
      <c r="H437" s="45"/>
      <c r="I437" s="79" t="s">
        <v>71</v>
      </c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6"/>
      <c r="AJ437" s="46"/>
      <c r="AK437" s="45"/>
      <c r="AL437" s="45"/>
      <c r="AM437" s="46"/>
      <c r="AN437" s="46"/>
      <c r="AO437" s="46"/>
      <c r="AP437" s="46"/>
      <c r="AQ437" s="46">
        <f t="shared" si="94"/>
        <v>1</v>
      </c>
      <c r="AR437" s="24">
        <f>34*2</f>
        <v>68</v>
      </c>
      <c r="AS437" s="57">
        <f t="shared" si="93"/>
        <v>1.4705882352941176E-2</v>
      </c>
    </row>
    <row r="438" spans="1:45" ht="12.75" customHeight="1" x14ac:dyDescent="0.2">
      <c r="A438" s="88"/>
      <c r="B438" s="90"/>
      <c r="C438" s="61" t="s">
        <v>127</v>
      </c>
      <c r="D438" s="58"/>
      <c r="E438" s="45"/>
      <c r="F438" s="45"/>
      <c r="G438" s="45"/>
      <c r="H438" s="45"/>
      <c r="I438" s="79" t="s">
        <v>71</v>
      </c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6"/>
      <c r="AJ438" s="46"/>
      <c r="AK438" s="45"/>
      <c r="AL438" s="45"/>
      <c r="AM438" s="46"/>
      <c r="AN438" s="46"/>
      <c r="AO438" s="46"/>
      <c r="AP438" s="46"/>
      <c r="AQ438" s="46">
        <f t="shared" si="94"/>
        <v>1</v>
      </c>
      <c r="AR438" s="24">
        <f>34*2</f>
        <v>68</v>
      </c>
      <c r="AS438" s="57">
        <f t="shared" si="93"/>
        <v>1.4705882352941176E-2</v>
      </c>
    </row>
    <row r="439" spans="1:45" ht="12.75" customHeight="1" x14ac:dyDescent="0.2">
      <c r="A439" s="88"/>
      <c r="B439" s="90"/>
      <c r="C439" s="61" t="s">
        <v>128</v>
      </c>
      <c r="D439" s="47"/>
      <c r="E439" s="45"/>
      <c r="F439" s="45"/>
      <c r="G439" s="45"/>
      <c r="H439" s="45"/>
      <c r="I439" s="79" t="s">
        <v>71</v>
      </c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6"/>
      <c r="AJ439" s="46"/>
      <c r="AK439" s="45"/>
      <c r="AL439" s="45"/>
      <c r="AM439" s="46"/>
      <c r="AN439" s="46"/>
      <c r="AO439" s="46"/>
      <c r="AP439" s="46"/>
      <c r="AQ439" s="46">
        <f t="shared" si="94"/>
        <v>1</v>
      </c>
      <c r="AR439" s="24">
        <f t="shared" ref="AR439:AR440" si="98">34*2</f>
        <v>68</v>
      </c>
      <c r="AS439" s="57">
        <f t="shared" si="93"/>
        <v>1.4705882352941176E-2</v>
      </c>
    </row>
    <row r="440" spans="1:45" ht="12.75" customHeight="1" x14ac:dyDescent="0.2">
      <c r="A440" s="88"/>
      <c r="B440" s="105"/>
      <c r="C440" s="61" t="s">
        <v>129</v>
      </c>
      <c r="D440" s="58"/>
      <c r="E440" s="45"/>
      <c r="F440" s="45"/>
      <c r="G440" s="45"/>
      <c r="H440" s="45"/>
      <c r="I440" s="79" t="s">
        <v>71</v>
      </c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6"/>
      <c r="AJ440" s="46"/>
      <c r="AK440" s="45"/>
      <c r="AL440" s="45"/>
      <c r="AM440" s="46"/>
      <c r="AN440" s="46"/>
      <c r="AO440" s="46"/>
      <c r="AP440" s="46"/>
      <c r="AQ440" s="46">
        <f t="shared" si="94"/>
        <v>1</v>
      </c>
      <c r="AR440" s="24">
        <f t="shared" si="98"/>
        <v>68</v>
      </c>
      <c r="AS440" s="57">
        <f t="shared" si="93"/>
        <v>1.4705882352941176E-2</v>
      </c>
    </row>
    <row r="441" spans="1:45" ht="12.75" customHeight="1" x14ac:dyDescent="0.2">
      <c r="A441" s="88"/>
      <c r="B441" s="89" t="s">
        <v>106</v>
      </c>
      <c r="C441" s="61" t="s">
        <v>126</v>
      </c>
      <c r="D441" s="58"/>
      <c r="E441" s="45"/>
      <c r="F441" s="45"/>
      <c r="G441" s="45"/>
      <c r="H441" s="45"/>
      <c r="I441" s="79" t="s">
        <v>71</v>
      </c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6"/>
      <c r="AJ441" s="46"/>
      <c r="AK441" s="45"/>
      <c r="AL441" s="45"/>
      <c r="AM441" s="46"/>
      <c r="AN441" s="46"/>
      <c r="AO441" s="46"/>
      <c r="AP441" s="46"/>
      <c r="AQ441" s="46">
        <f t="shared" si="94"/>
        <v>1</v>
      </c>
      <c r="AR441" s="24">
        <f>34*1</f>
        <v>34</v>
      </c>
      <c r="AS441" s="57">
        <f t="shared" si="93"/>
        <v>2.9411764705882353E-2</v>
      </c>
    </row>
    <row r="442" spans="1:45" ht="12.75" customHeight="1" x14ac:dyDescent="0.2">
      <c r="A442" s="88"/>
      <c r="B442" s="90"/>
      <c r="C442" s="61" t="s">
        <v>127</v>
      </c>
      <c r="D442" s="58"/>
      <c r="E442" s="45"/>
      <c r="F442" s="45"/>
      <c r="G442" s="45"/>
      <c r="H442" s="45"/>
      <c r="I442" s="79" t="s">
        <v>71</v>
      </c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6"/>
      <c r="AJ442" s="46"/>
      <c r="AK442" s="45"/>
      <c r="AL442" s="45"/>
      <c r="AM442" s="46"/>
      <c r="AN442" s="46"/>
      <c r="AO442" s="46"/>
      <c r="AP442" s="46"/>
      <c r="AQ442" s="46">
        <f t="shared" si="94"/>
        <v>1</v>
      </c>
      <c r="AR442" s="24">
        <f>34*1</f>
        <v>34</v>
      </c>
      <c r="AS442" s="57">
        <f t="shared" si="93"/>
        <v>2.9411764705882353E-2</v>
      </c>
    </row>
    <row r="443" spans="1:45" ht="12.75" customHeight="1" x14ac:dyDescent="0.2">
      <c r="A443" s="88"/>
      <c r="B443" s="90"/>
      <c r="C443" s="61" t="s">
        <v>128</v>
      </c>
      <c r="D443" s="47"/>
      <c r="E443" s="45"/>
      <c r="F443" s="45"/>
      <c r="G443" s="45"/>
      <c r="H443" s="45"/>
      <c r="I443" s="79" t="s">
        <v>71</v>
      </c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24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6"/>
      <c r="AJ443" s="46"/>
      <c r="AK443" s="45"/>
      <c r="AL443" s="45"/>
      <c r="AM443" s="46"/>
      <c r="AN443" s="46"/>
      <c r="AO443" s="46"/>
      <c r="AP443" s="46"/>
      <c r="AQ443" s="46">
        <f t="shared" si="94"/>
        <v>1</v>
      </c>
      <c r="AR443" s="24">
        <f t="shared" ref="AR443:AR448" si="99">34*1</f>
        <v>34</v>
      </c>
      <c r="AS443" s="57">
        <f t="shared" si="93"/>
        <v>2.9411764705882353E-2</v>
      </c>
    </row>
    <row r="444" spans="1:45" ht="12.75" customHeight="1" x14ac:dyDescent="0.2">
      <c r="A444" s="88"/>
      <c r="B444" s="105"/>
      <c r="C444" s="61" t="s">
        <v>129</v>
      </c>
      <c r="D444" s="58"/>
      <c r="E444" s="45"/>
      <c r="F444" s="45"/>
      <c r="G444" s="45"/>
      <c r="H444" s="45"/>
      <c r="I444" s="79" t="s">
        <v>71</v>
      </c>
      <c r="J444" s="45"/>
      <c r="K444" s="45"/>
      <c r="L444" s="45"/>
      <c r="M444" s="45"/>
      <c r="N444" s="45"/>
      <c r="O444" s="45"/>
      <c r="P444" s="45"/>
      <c r="Q444" s="45"/>
      <c r="R444" s="45"/>
      <c r="S444" s="24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6"/>
      <c r="AJ444" s="46"/>
      <c r="AK444" s="45"/>
      <c r="AL444" s="45"/>
      <c r="AM444" s="46"/>
      <c r="AN444" s="46"/>
      <c r="AO444" s="46"/>
      <c r="AP444" s="46"/>
      <c r="AQ444" s="46">
        <f t="shared" si="94"/>
        <v>1</v>
      </c>
      <c r="AR444" s="24">
        <f t="shared" si="99"/>
        <v>34</v>
      </c>
      <c r="AS444" s="57">
        <f t="shared" si="93"/>
        <v>2.9411764705882353E-2</v>
      </c>
    </row>
    <row r="445" spans="1:45" ht="12.75" customHeight="1" x14ac:dyDescent="0.2">
      <c r="A445" s="88"/>
      <c r="B445" s="89" t="s">
        <v>107</v>
      </c>
      <c r="C445" s="61" t="s">
        <v>126</v>
      </c>
      <c r="D445" s="47"/>
      <c r="E445" s="45"/>
      <c r="F445" s="45"/>
      <c r="G445" s="45"/>
      <c r="H445" s="79" t="s">
        <v>71</v>
      </c>
      <c r="I445" s="45"/>
      <c r="J445" s="45"/>
      <c r="K445" s="45"/>
      <c r="L445" s="45"/>
      <c r="M445" s="45"/>
      <c r="N445" s="45"/>
      <c r="O445" s="79" t="s">
        <v>71</v>
      </c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24"/>
      <c r="AH445" s="45"/>
      <c r="AI445" s="45"/>
      <c r="AJ445" s="46"/>
      <c r="AK445" s="45"/>
      <c r="AL445" s="45"/>
      <c r="AM445" s="46"/>
      <c r="AN445" s="46"/>
      <c r="AO445" s="46"/>
      <c r="AP445" s="46"/>
      <c r="AQ445" s="46">
        <f t="shared" si="94"/>
        <v>2</v>
      </c>
      <c r="AR445" s="24">
        <f t="shared" si="99"/>
        <v>34</v>
      </c>
      <c r="AS445" s="57">
        <f t="shared" si="93"/>
        <v>5.8823529411764705E-2</v>
      </c>
    </row>
    <row r="446" spans="1:45" ht="12.75" customHeight="1" x14ac:dyDescent="0.2">
      <c r="A446" s="88"/>
      <c r="B446" s="90"/>
      <c r="C446" s="61" t="s">
        <v>127</v>
      </c>
      <c r="D446" s="47"/>
      <c r="E446" s="45"/>
      <c r="F446" s="45"/>
      <c r="G446" s="45"/>
      <c r="H446" s="79" t="s">
        <v>71</v>
      </c>
      <c r="I446" s="45"/>
      <c r="J446" s="45"/>
      <c r="K446" s="45"/>
      <c r="L446" s="45"/>
      <c r="M446" s="45"/>
      <c r="N446" s="45"/>
      <c r="O446" s="79" t="s">
        <v>71</v>
      </c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24"/>
      <c r="AH446" s="45"/>
      <c r="AI446" s="45"/>
      <c r="AJ446" s="46"/>
      <c r="AK446" s="45"/>
      <c r="AL446" s="45"/>
      <c r="AM446" s="46"/>
      <c r="AN446" s="46"/>
      <c r="AO446" s="46"/>
      <c r="AP446" s="46"/>
      <c r="AQ446" s="46">
        <f t="shared" si="94"/>
        <v>2</v>
      </c>
      <c r="AR446" s="24">
        <f t="shared" si="99"/>
        <v>34</v>
      </c>
      <c r="AS446" s="57">
        <f t="shared" si="93"/>
        <v>5.8823529411764705E-2</v>
      </c>
    </row>
    <row r="447" spans="1:45" ht="12.75" customHeight="1" x14ac:dyDescent="0.2">
      <c r="A447" s="88"/>
      <c r="B447" s="90"/>
      <c r="C447" s="61" t="s">
        <v>128</v>
      </c>
      <c r="D447" s="47"/>
      <c r="E447" s="45"/>
      <c r="F447" s="45"/>
      <c r="G447" s="45"/>
      <c r="H447" s="79" t="s">
        <v>71</v>
      </c>
      <c r="I447" s="45"/>
      <c r="J447" s="45"/>
      <c r="K447" s="45"/>
      <c r="L447" s="45"/>
      <c r="M447" s="45"/>
      <c r="N447" s="45"/>
      <c r="O447" s="79" t="s">
        <v>71</v>
      </c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24"/>
      <c r="AK447" s="45"/>
      <c r="AL447" s="45"/>
      <c r="AM447" s="46"/>
      <c r="AN447" s="46"/>
      <c r="AO447" s="46"/>
      <c r="AP447" s="46"/>
      <c r="AQ447" s="46">
        <f t="shared" si="94"/>
        <v>2</v>
      </c>
      <c r="AR447" s="24">
        <f t="shared" si="99"/>
        <v>34</v>
      </c>
      <c r="AS447" s="57">
        <f t="shared" si="93"/>
        <v>5.8823529411764705E-2</v>
      </c>
    </row>
    <row r="448" spans="1:45" ht="12.75" customHeight="1" x14ac:dyDescent="0.2">
      <c r="A448" s="88"/>
      <c r="B448" s="90"/>
      <c r="C448" s="61" t="s">
        <v>129</v>
      </c>
      <c r="D448" s="58"/>
      <c r="E448" s="45"/>
      <c r="F448" s="45"/>
      <c r="G448" s="45"/>
      <c r="H448" s="79" t="s">
        <v>71</v>
      </c>
      <c r="I448" s="45"/>
      <c r="J448" s="45"/>
      <c r="K448" s="45"/>
      <c r="L448" s="45"/>
      <c r="M448" s="45"/>
      <c r="N448" s="45"/>
      <c r="O448" s="79" t="s">
        <v>71</v>
      </c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6"/>
      <c r="AN448" s="46"/>
      <c r="AO448" s="46"/>
      <c r="AP448" s="46"/>
      <c r="AQ448" s="46">
        <f t="shared" si="94"/>
        <v>2</v>
      </c>
      <c r="AR448" s="24">
        <f t="shared" si="99"/>
        <v>34</v>
      </c>
      <c r="AS448" s="57">
        <f t="shared" si="93"/>
        <v>5.8823529411764705E-2</v>
      </c>
    </row>
    <row r="449" spans="1:45" ht="12.75" customHeight="1" x14ac:dyDescent="0.2">
      <c r="A449" s="88"/>
      <c r="B449" s="107" t="s">
        <v>100</v>
      </c>
      <c r="C449" s="61" t="s">
        <v>126</v>
      </c>
      <c r="D449" s="47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79" t="s">
        <v>71</v>
      </c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24"/>
      <c r="AJ449" s="45"/>
      <c r="AK449" s="45"/>
      <c r="AL449" s="45"/>
      <c r="AM449" s="46"/>
      <c r="AN449" s="46"/>
      <c r="AO449" s="46"/>
      <c r="AP449" s="46"/>
      <c r="AQ449" s="46">
        <f t="shared" si="94"/>
        <v>1</v>
      </c>
      <c r="AR449" s="24">
        <f>34*3</f>
        <v>102</v>
      </c>
      <c r="AS449" s="57">
        <f t="shared" si="93"/>
        <v>9.8039215686274508E-3</v>
      </c>
    </row>
    <row r="450" spans="1:45" ht="12.75" customHeight="1" x14ac:dyDescent="0.2">
      <c r="A450" s="88"/>
      <c r="B450" s="108"/>
      <c r="C450" s="61" t="s">
        <v>127</v>
      </c>
      <c r="D450" s="47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79" t="s">
        <v>71</v>
      </c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24"/>
      <c r="AJ450" s="45"/>
      <c r="AK450" s="45"/>
      <c r="AL450" s="45"/>
      <c r="AM450" s="46"/>
      <c r="AN450" s="46"/>
      <c r="AO450" s="46"/>
      <c r="AP450" s="46"/>
      <c r="AQ450" s="46">
        <f t="shared" si="94"/>
        <v>1</v>
      </c>
      <c r="AR450" s="24">
        <f>34*3</f>
        <v>102</v>
      </c>
      <c r="AS450" s="57">
        <f t="shared" si="93"/>
        <v>9.8039215686274508E-3</v>
      </c>
    </row>
    <row r="451" spans="1:45" ht="12.75" customHeight="1" x14ac:dyDescent="0.2">
      <c r="A451" s="88"/>
      <c r="B451" s="108"/>
      <c r="C451" s="61" t="s">
        <v>128</v>
      </c>
      <c r="D451" s="58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79" t="s">
        <v>71</v>
      </c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24"/>
      <c r="AG451" s="24"/>
      <c r="AH451" s="45"/>
      <c r="AI451" s="45"/>
      <c r="AJ451" s="46"/>
      <c r="AK451" s="24"/>
      <c r="AL451" s="45"/>
      <c r="AM451" s="46"/>
      <c r="AN451" s="46"/>
      <c r="AO451" s="46"/>
      <c r="AP451" s="46"/>
      <c r="AQ451" s="46">
        <f t="shared" si="94"/>
        <v>1</v>
      </c>
      <c r="AR451" s="24">
        <f t="shared" ref="AR451:AR452" si="100">34*3</f>
        <v>102</v>
      </c>
      <c r="AS451" s="57">
        <f t="shared" si="93"/>
        <v>9.8039215686274508E-3</v>
      </c>
    </row>
    <row r="452" spans="1:45" ht="12.75" customHeight="1" x14ac:dyDescent="0.2">
      <c r="A452" s="88"/>
      <c r="B452" s="109"/>
      <c r="C452" s="61" t="s">
        <v>129</v>
      </c>
      <c r="D452" s="58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79" t="s">
        <v>71</v>
      </c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24"/>
      <c r="AG452" s="45"/>
      <c r="AH452" s="46"/>
      <c r="AI452" s="46"/>
      <c r="AJ452" s="46"/>
      <c r="AK452" s="24"/>
      <c r="AL452" s="45"/>
      <c r="AM452" s="46"/>
      <c r="AN452" s="46"/>
      <c r="AO452" s="46"/>
      <c r="AP452" s="46"/>
      <c r="AQ452" s="46">
        <f t="shared" si="94"/>
        <v>1</v>
      </c>
      <c r="AR452" s="24">
        <f t="shared" si="100"/>
        <v>102</v>
      </c>
      <c r="AS452" s="57">
        <f t="shared" si="93"/>
        <v>9.8039215686274508E-3</v>
      </c>
    </row>
    <row r="453" spans="1:45" ht="12.75" customHeight="1" x14ac:dyDescent="0.2">
      <c r="A453" s="88"/>
      <c r="B453" s="89" t="s">
        <v>101</v>
      </c>
      <c r="C453" s="61" t="s">
        <v>126</v>
      </c>
      <c r="D453" s="47"/>
      <c r="E453" s="45"/>
      <c r="F453" s="45"/>
      <c r="G453" s="45"/>
      <c r="H453" s="45"/>
      <c r="I453" s="79" t="s">
        <v>71</v>
      </c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24"/>
      <c r="AI453" s="24"/>
      <c r="AJ453" s="46"/>
      <c r="AK453" s="45"/>
      <c r="AL453" s="45"/>
      <c r="AM453" s="46"/>
      <c r="AN453" s="46"/>
      <c r="AO453" s="46"/>
      <c r="AP453" s="46"/>
      <c r="AQ453" s="46">
        <f t="shared" si="94"/>
        <v>1</v>
      </c>
      <c r="AR453" s="24">
        <f>34*2</f>
        <v>68</v>
      </c>
      <c r="AS453" s="57">
        <f t="shared" si="93"/>
        <v>1.4705882352941176E-2</v>
      </c>
    </row>
    <row r="454" spans="1:45" ht="12.75" customHeight="1" x14ac:dyDescent="0.2">
      <c r="A454" s="88"/>
      <c r="B454" s="90"/>
      <c r="C454" s="61" t="s">
        <v>127</v>
      </c>
      <c r="D454" s="47"/>
      <c r="E454" s="45"/>
      <c r="F454" s="45"/>
      <c r="G454" s="45"/>
      <c r="H454" s="45"/>
      <c r="I454" s="79" t="s">
        <v>71</v>
      </c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24"/>
      <c r="AI454" s="24"/>
      <c r="AJ454" s="46"/>
      <c r="AK454" s="45"/>
      <c r="AL454" s="45"/>
      <c r="AM454" s="46"/>
      <c r="AN454" s="46"/>
      <c r="AO454" s="46"/>
      <c r="AP454" s="46"/>
      <c r="AQ454" s="46">
        <f t="shared" si="94"/>
        <v>1</v>
      </c>
      <c r="AR454" s="24">
        <f>34*2</f>
        <v>68</v>
      </c>
      <c r="AS454" s="57">
        <f t="shared" si="93"/>
        <v>1.4705882352941176E-2</v>
      </c>
    </row>
    <row r="455" spans="1:45" ht="12.75" customHeight="1" x14ac:dyDescent="0.2">
      <c r="A455" s="88"/>
      <c r="B455" s="90"/>
      <c r="C455" s="61" t="s">
        <v>128</v>
      </c>
      <c r="D455" s="47"/>
      <c r="E455" s="45"/>
      <c r="F455" s="45"/>
      <c r="G455" s="45"/>
      <c r="H455" s="45"/>
      <c r="I455" s="79" t="s">
        <v>71</v>
      </c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24"/>
      <c r="AI455" s="24"/>
      <c r="AJ455" s="46"/>
      <c r="AK455" s="45"/>
      <c r="AL455" s="45"/>
      <c r="AM455" s="46"/>
      <c r="AN455" s="46"/>
      <c r="AO455" s="46"/>
      <c r="AP455" s="46"/>
      <c r="AQ455" s="46">
        <f t="shared" si="94"/>
        <v>1</v>
      </c>
      <c r="AR455" s="24">
        <f t="shared" ref="AR455:AR460" si="101">34*2</f>
        <v>68</v>
      </c>
      <c r="AS455" s="57">
        <f t="shared" si="93"/>
        <v>1.4705882352941176E-2</v>
      </c>
    </row>
    <row r="456" spans="1:45" ht="12.75" customHeight="1" x14ac:dyDescent="0.2">
      <c r="A456" s="88"/>
      <c r="B456" s="105"/>
      <c r="C456" s="61" t="s">
        <v>129</v>
      </c>
      <c r="D456" s="47"/>
      <c r="E456" s="45"/>
      <c r="F456" s="45"/>
      <c r="G456" s="45"/>
      <c r="H456" s="45"/>
      <c r="I456" s="79" t="s">
        <v>71</v>
      </c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24"/>
      <c r="AI456" s="24"/>
      <c r="AJ456" s="46"/>
      <c r="AK456" s="45"/>
      <c r="AL456" s="45"/>
      <c r="AM456" s="46"/>
      <c r="AN456" s="46"/>
      <c r="AO456" s="46"/>
      <c r="AP456" s="46"/>
      <c r="AQ456" s="46">
        <f t="shared" si="94"/>
        <v>1</v>
      </c>
      <c r="AR456" s="24">
        <f t="shared" si="101"/>
        <v>68</v>
      </c>
      <c r="AS456" s="57">
        <f t="shared" si="93"/>
        <v>1.4705882352941176E-2</v>
      </c>
    </row>
    <row r="457" spans="1:45" ht="12.75" customHeight="1" x14ac:dyDescent="0.2">
      <c r="A457" s="88"/>
      <c r="B457" s="89" t="s">
        <v>108</v>
      </c>
      <c r="C457" s="61" t="s">
        <v>126</v>
      </c>
      <c r="D457" s="47"/>
      <c r="E457" s="45"/>
      <c r="F457" s="45"/>
      <c r="G457" s="79" t="s">
        <v>71</v>
      </c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79" t="s">
        <v>71</v>
      </c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24"/>
      <c r="AI457" s="24"/>
      <c r="AJ457" s="46"/>
      <c r="AK457" s="45"/>
      <c r="AL457" s="45"/>
      <c r="AM457" s="46"/>
      <c r="AN457" s="46"/>
      <c r="AO457" s="46"/>
      <c r="AP457" s="46"/>
      <c r="AQ457" s="46">
        <f t="shared" si="94"/>
        <v>2</v>
      </c>
      <c r="AR457" s="24">
        <f t="shared" si="101"/>
        <v>68</v>
      </c>
      <c r="AS457" s="57">
        <f t="shared" si="93"/>
        <v>2.9411764705882353E-2</v>
      </c>
    </row>
    <row r="458" spans="1:45" ht="12.75" customHeight="1" x14ac:dyDescent="0.2">
      <c r="A458" s="88"/>
      <c r="B458" s="90"/>
      <c r="C458" s="61" t="s">
        <v>127</v>
      </c>
      <c r="D458" s="47"/>
      <c r="E458" s="45"/>
      <c r="F458" s="45"/>
      <c r="G458" s="79" t="s">
        <v>71</v>
      </c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79" t="s">
        <v>71</v>
      </c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24"/>
      <c r="AI458" s="24"/>
      <c r="AJ458" s="46"/>
      <c r="AK458" s="45"/>
      <c r="AL458" s="45"/>
      <c r="AM458" s="46"/>
      <c r="AN458" s="46"/>
      <c r="AO458" s="46"/>
      <c r="AP458" s="46"/>
      <c r="AQ458" s="46">
        <f t="shared" si="94"/>
        <v>2</v>
      </c>
      <c r="AR458" s="24">
        <f t="shared" si="101"/>
        <v>68</v>
      </c>
      <c r="AS458" s="57">
        <f t="shared" si="93"/>
        <v>2.9411764705882353E-2</v>
      </c>
    </row>
    <row r="459" spans="1:45" ht="12.75" customHeight="1" x14ac:dyDescent="0.2">
      <c r="A459" s="88"/>
      <c r="B459" s="90"/>
      <c r="C459" s="61" t="s">
        <v>128</v>
      </c>
      <c r="D459" s="47"/>
      <c r="E459" s="45"/>
      <c r="F459" s="45"/>
      <c r="G459" s="79" t="s">
        <v>71</v>
      </c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79" t="s">
        <v>71</v>
      </c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24"/>
      <c r="AI459" s="24"/>
      <c r="AJ459" s="46"/>
      <c r="AK459" s="45"/>
      <c r="AL459" s="45"/>
      <c r="AM459" s="46"/>
      <c r="AN459" s="46"/>
      <c r="AO459" s="46"/>
      <c r="AP459" s="46"/>
      <c r="AQ459" s="46">
        <f t="shared" si="94"/>
        <v>2</v>
      </c>
      <c r="AR459" s="24">
        <f t="shared" si="101"/>
        <v>68</v>
      </c>
      <c r="AS459" s="57">
        <f t="shared" si="93"/>
        <v>2.9411764705882353E-2</v>
      </c>
    </row>
    <row r="460" spans="1:45" ht="12.75" customHeight="1" x14ac:dyDescent="0.2">
      <c r="A460" s="88"/>
      <c r="B460" s="105"/>
      <c r="C460" s="61" t="s">
        <v>129</v>
      </c>
      <c r="D460" s="58"/>
      <c r="E460" s="45"/>
      <c r="F460" s="45"/>
      <c r="G460" s="79" t="s">
        <v>71</v>
      </c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79" t="s">
        <v>71</v>
      </c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24"/>
      <c r="AI460" s="45"/>
      <c r="AJ460" s="45"/>
      <c r="AK460" s="45"/>
      <c r="AL460" s="45"/>
      <c r="AM460" s="46"/>
      <c r="AN460" s="46"/>
      <c r="AO460" s="46"/>
      <c r="AP460" s="46"/>
      <c r="AQ460" s="46">
        <f t="shared" si="94"/>
        <v>2</v>
      </c>
      <c r="AR460" s="24">
        <f t="shared" si="101"/>
        <v>68</v>
      </c>
      <c r="AS460" s="57">
        <f t="shared" si="93"/>
        <v>2.9411764705882353E-2</v>
      </c>
    </row>
    <row r="461" spans="1:45" ht="12.75" customHeight="1" x14ac:dyDescent="0.2">
      <c r="A461" s="88"/>
      <c r="B461" s="89" t="s">
        <v>102</v>
      </c>
      <c r="C461" s="61" t="s">
        <v>126</v>
      </c>
      <c r="D461" s="58"/>
      <c r="E461" s="45"/>
      <c r="F461" s="79" t="s">
        <v>71</v>
      </c>
      <c r="G461" s="45"/>
      <c r="H461" s="45"/>
      <c r="I461" s="45"/>
      <c r="J461" s="79" t="s">
        <v>71</v>
      </c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24"/>
      <c r="AI461" s="45"/>
      <c r="AJ461" s="45"/>
      <c r="AK461" s="45"/>
      <c r="AL461" s="45"/>
      <c r="AM461" s="46"/>
      <c r="AN461" s="46"/>
      <c r="AO461" s="46"/>
      <c r="AP461" s="46"/>
      <c r="AQ461" s="46">
        <f t="shared" si="94"/>
        <v>2</v>
      </c>
      <c r="AR461" s="24">
        <f>34*1</f>
        <v>34</v>
      </c>
      <c r="AS461" s="57">
        <f t="shared" si="93"/>
        <v>5.8823529411764705E-2</v>
      </c>
    </row>
    <row r="462" spans="1:45" ht="12.75" customHeight="1" x14ac:dyDescent="0.2">
      <c r="A462" s="88"/>
      <c r="B462" s="90"/>
      <c r="C462" s="61" t="s">
        <v>127</v>
      </c>
      <c r="D462" s="58"/>
      <c r="E462" s="45"/>
      <c r="F462" s="79" t="s">
        <v>71</v>
      </c>
      <c r="G462" s="45"/>
      <c r="H462" s="45"/>
      <c r="I462" s="45"/>
      <c r="J462" s="79" t="s">
        <v>71</v>
      </c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24"/>
      <c r="AI462" s="45"/>
      <c r="AJ462" s="45"/>
      <c r="AK462" s="45"/>
      <c r="AL462" s="45"/>
      <c r="AM462" s="46"/>
      <c r="AN462" s="46"/>
      <c r="AO462" s="46"/>
      <c r="AP462" s="46"/>
      <c r="AQ462" s="46">
        <f t="shared" si="94"/>
        <v>2</v>
      </c>
      <c r="AR462" s="24">
        <f>34*1</f>
        <v>34</v>
      </c>
      <c r="AS462" s="57">
        <f t="shared" si="93"/>
        <v>5.8823529411764705E-2</v>
      </c>
    </row>
    <row r="463" spans="1:45" ht="12.75" customHeight="1" x14ac:dyDescent="0.2">
      <c r="A463" s="88"/>
      <c r="B463" s="90"/>
      <c r="C463" s="61" t="s">
        <v>128</v>
      </c>
      <c r="D463" s="58"/>
      <c r="E463" s="45"/>
      <c r="F463" s="79" t="s">
        <v>71</v>
      </c>
      <c r="G463" s="45"/>
      <c r="H463" s="45"/>
      <c r="I463" s="45"/>
      <c r="J463" s="79" t="s">
        <v>71</v>
      </c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24"/>
      <c r="AI463" s="45"/>
      <c r="AJ463" s="45"/>
      <c r="AK463" s="45"/>
      <c r="AL463" s="45"/>
      <c r="AM463" s="46"/>
      <c r="AN463" s="46"/>
      <c r="AO463" s="46"/>
      <c r="AP463" s="46"/>
      <c r="AQ463" s="46">
        <f t="shared" si="94"/>
        <v>2</v>
      </c>
      <c r="AR463" s="24">
        <f t="shared" ref="AR463:AR472" si="102">34*1</f>
        <v>34</v>
      </c>
      <c r="AS463" s="57">
        <f t="shared" si="93"/>
        <v>5.8823529411764705E-2</v>
      </c>
    </row>
    <row r="464" spans="1:45" ht="12.75" customHeight="1" x14ac:dyDescent="0.2">
      <c r="A464" s="88"/>
      <c r="B464" s="105"/>
      <c r="C464" s="61" t="s">
        <v>129</v>
      </c>
      <c r="D464" s="58"/>
      <c r="E464" s="45"/>
      <c r="F464" s="79" t="s">
        <v>71</v>
      </c>
      <c r="G464" s="45"/>
      <c r="H464" s="45"/>
      <c r="I464" s="45"/>
      <c r="J464" s="79" t="s">
        <v>71</v>
      </c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24"/>
      <c r="AI464" s="45"/>
      <c r="AJ464" s="45"/>
      <c r="AK464" s="45"/>
      <c r="AL464" s="45"/>
      <c r="AM464" s="46"/>
      <c r="AN464" s="46"/>
      <c r="AO464" s="46"/>
      <c r="AP464" s="46"/>
      <c r="AQ464" s="46">
        <f t="shared" si="94"/>
        <v>2</v>
      </c>
      <c r="AR464" s="24">
        <f t="shared" si="102"/>
        <v>34</v>
      </c>
      <c r="AS464" s="57">
        <f t="shared" si="93"/>
        <v>5.8823529411764705E-2</v>
      </c>
    </row>
    <row r="465" spans="1:45" ht="12.75" customHeight="1" x14ac:dyDescent="0.2">
      <c r="A465" s="88"/>
      <c r="B465" s="91" t="s">
        <v>51</v>
      </c>
      <c r="C465" s="61" t="s">
        <v>126</v>
      </c>
      <c r="D465" s="58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24"/>
      <c r="AI465" s="45"/>
      <c r="AJ465" s="45"/>
      <c r="AK465" s="45"/>
      <c r="AL465" s="45"/>
      <c r="AM465" s="46"/>
      <c r="AN465" s="46"/>
      <c r="AO465" s="46"/>
      <c r="AP465" s="46"/>
      <c r="AQ465" s="46">
        <f t="shared" si="94"/>
        <v>0</v>
      </c>
      <c r="AR465" s="24">
        <f t="shared" si="102"/>
        <v>34</v>
      </c>
      <c r="AS465" s="57">
        <f t="shared" si="93"/>
        <v>0</v>
      </c>
    </row>
    <row r="466" spans="1:45" x14ac:dyDescent="0.2">
      <c r="A466" s="88"/>
      <c r="B466" s="91"/>
      <c r="C466" s="61" t="s">
        <v>127</v>
      </c>
      <c r="D466" s="58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24"/>
      <c r="AI466" s="45"/>
      <c r="AJ466" s="45"/>
      <c r="AK466" s="45"/>
      <c r="AL466" s="45"/>
      <c r="AM466" s="46"/>
      <c r="AN466" s="46"/>
      <c r="AO466" s="46"/>
      <c r="AP466" s="46"/>
      <c r="AQ466" s="46">
        <f>COUNTA(E466:AP466)</f>
        <v>0</v>
      </c>
      <c r="AR466" s="24">
        <f t="shared" si="102"/>
        <v>34</v>
      </c>
      <c r="AS466" s="57">
        <f t="shared" si="93"/>
        <v>0</v>
      </c>
    </row>
    <row r="467" spans="1:45" ht="27" customHeight="1" x14ac:dyDescent="0.2">
      <c r="A467" s="88"/>
      <c r="B467" s="91"/>
      <c r="C467" s="61" t="s">
        <v>128</v>
      </c>
      <c r="D467" s="58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24"/>
      <c r="AI467" s="45"/>
      <c r="AJ467" s="45"/>
      <c r="AK467" s="45"/>
      <c r="AL467" s="45"/>
      <c r="AM467" s="46"/>
      <c r="AN467" s="46"/>
      <c r="AO467" s="46"/>
      <c r="AP467" s="46"/>
      <c r="AQ467" s="46">
        <f t="shared" si="94"/>
        <v>0</v>
      </c>
      <c r="AR467" s="24">
        <f t="shared" si="102"/>
        <v>34</v>
      </c>
      <c r="AS467" s="57">
        <f t="shared" si="93"/>
        <v>0</v>
      </c>
    </row>
    <row r="468" spans="1:45" s="29" customFormat="1" ht="81.75" customHeight="1" x14ac:dyDescent="0.2">
      <c r="A468" s="88"/>
      <c r="B468" s="91"/>
      <c r="C468" s="61" t="s">
        <v>129</v>
      </c>
      <c r="D468" s="58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24"/>
      <c r="AI468" s="45"/>
      <c r="AJ468" s="45"/>
      <c r="AK468" s="45"/>
      <c r="AL468" s="45"/>
      <c r="AM468" s="46"/>
      <c r="AN468" s="46"/>
      <c r="AO468" s="46"/>
      <c r="AP468" s="46"/>
      <c r="AQ468" s="46">
        <f t="shared" si="94"/>
        <v>0</v>
      </c>
      <c r="AR468" s="24">
        <f t="shared" si="102"/>
        <v>34</v>
      </c>
      <c r="AS468" s="57">
        <f t="shared" si="93"/>
        <v>0</v>
      </c>
    </row>
    <row r="469" spans="1:45" s="29" customFormat="1" ht="21.75" customHeight="1" x14ac:dyDescent="0.2">
      <c r="A469" s="88"/>
      <c r="B469" s="91" t="s">
        <v>52</v>
      </c>
      <c r="C469" s="61" t="s">
        <v>126</v>
      </c>
      <c r="D469" s="58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24"/>
      <c r="AI469" s="45"/>
      <c r="AJ469" s="45"/>
      <c r="AK469" s="45"/>
      <c r="AL469" s="45"/>
      <c r="AM469" s="46"/>
      <c r="AN469" s="46"/>
      <c r="AO469" s="46"/>
      <c r="AP469" s="46"/>
      <c r="AQ469" s="46">
        <f t="shared" si="94"/>
        <v>0</v>
      </c>
      <c r="AR469" s="24">
        <f t="shared" si="102"/>
        <v>34</v>
      </c>
      <c r="AS469" s="57">
        <f t="shared" si="93"/>
        <v>0</v>
      </c>
    </row>
    <row r="470" spans="1:45" s="40" customFormat="1" ht="11.25" customHeight="1" x14ac:dyDescent="0.2">
      <c r="A470" s="88"/>
      <c r="B470" s="91"/>
      <c r="C470" s="61" t="s">
        <v>127</v>
      </c>
      <c r="D470" s="58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24"/>
      <c r="AI470" s="45"/>
      <c r="AJ470" s="45"/>
      <c r="AK470" s="45"/>
      <c r="AL470" s="45"/>
      <c r="AM470" s="46"/>
      <c r="AN470" s="46"/>
      <c r="AO470" s="46"/>
      <c r="AP470" s="46"/>
      <c r="AQ470" s="46">
        <f t="shared" si="94"/>
        <v>0</v>
      </c>
      <c r="AR470" s="24">
        <f t="shared" si="102"/>
        <v>34</v>
      </c>
      <c r="AS470" s="57">
        <f t="shared" si="93"/>
        <v>0</v>
      </c>
    </row>
    <row r="471" spans="1:45" ht="12.75" customHeight="1" x14ac:dyDescent="0.2">
      <c r="A471" s="88"/>
      <c r="B471" s="91"/>
      <c r="C471" s="61" t="s">
        <v>128</v>
      </c>
      <c r="D471" s="58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24"/>
      <c r="AI471" s="45"/>
      <c r="AJ471" s="45"/>
      <c r="AK471" s="45"/>
      <c r="AL471" s="45"/>
      <c r="AM471" s="46"/>
      <c r="AN471" s="46"/>
      <c r="AO471" s="46"/>
      <c r="AP471" s="46"/>
      <c r="AQ471" s="46">
        <f t="shared" si="94"/>
        <v>0</v>
      </c>
      <c r="AR471" s="24">
        <f t="shared" si="102"/>
        <v>34</v>
      </c>
      <c r="AS471" s="57">
        <f t="shared" si="93"/>
        <v>0</v>
      </c>
    </row>
    <row r="472" spans="1:45" ht="12.75" customHeight="1" x14ac:dyDescent="0.2">
      <c r="A472" s="88"/>
      <c r="B472" s="91"/>
      <c r="C472" s="61" t="s">
        <v>129</v>
      </c>
      <c r="D472" s="58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24"/>
      <c r="AI472" s="45"/>
      <c r="AJ472" s="45"/>
      <c r="AK472" s="45"/>
      <c r="AL472" s="45"/>
      <c r="AM472" s="46"/>
      <c r="AN472" s="46"/>
      <c r="AO472" s="46"/>
      <c r="AP472" s="46"/>
      <c r="AQ472" s="46">
        <f t="shared" si="94"/>
        <v>0</v>
      </c>
      <c r="AR472" s="24">
        <f t="shared" si="102"/>
        <v>34</v>
      </c>
      <c r="AS472" s="57">
        <f t="shared" si="93"/>
        <v>0</v>
      </c>
    </row>
    <row r="473" spans="1:45" x14ac:dyDescent="0.2">
      <c r="A473" s="88"/>
      <c r="B473" s="91" t="s">
        <v>103</v>
      </c>
      <c r="C473" s="61" t="s">
        <v>126</v>
      </c>
      <c r="D473" s="58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24"/>
      <c r="AI473" s="45"/>
      <c r="AJ473" s="45"/>
      <c r="AK473" s="45"/>
      <c r="AL473" s="45"/>
      <c r="AM473" s="46"/>
      <c r="AN473" s="46"/>
      <c r="AO473" s="46"/>
      <c r="AP473" s="46"/>
      <c r="AQ473" s="46">
        <f t="shared" si="94"/>
        <v>0</v>
      </c>
      <c r="AR473" s="24">
        <f>34*2</f>
        <v>68</v>
      </c>
      <c r="AS473" s="57">
        <f t="shared" si="93"/>
        <v>0</v>
      </c>
    </row>
    <row r="474" spans="1:45" ht="12.75" customHeight="1" x14ac:dyDescent="0.2">
      <c r="A474" s="88"/>
      <c r="B474" s="91"/>
      <c r="C474" s="61" t="s">
        <v>127</v>
      </c>
      <c r="D474" s="58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24"/>
      <c r="AI474" s="45"/>
      <c r="AJ474" s="45"/>
      <c r="AK474" s="45"/>
      <c r="AL474" s="45"/>
      <c r="AM474" s="46"/>
      <c r="AN474" s="46"/>
      <c r="AO474" s="46"/>
      <c r="AP474" s="46"/>
      <c r="AQ474" s="46">
        <f t="shared" si="94"/>
        <v>0</v>
      </c>
      <c r="AR474" s="24">
        <f>34*2</f>
        <v>68</v>
      </c>
      <c r="AS474" s="57">
        <f t="shared" si="93"/>
        <v>0</v>
      </c>
    </row>
    <row r="475" spans="1:45" ht="12.75" customHeight="1" x14ac:dyDescent="0.2">
      <c r="A475" s="88"/>
      <c r="B475" s="91"/>
      <c r="C475" s="61" t="s">
        <v>128</v>
      </c>
      <c r="D475" s="58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24"/>
      <c r="AI475" s="45"/>
      <c r="AJ475" s="45"/>
      <c r="AK475" s="45"/>
      <c r="AL475" s="45"/>
      <c r="AM475" s="46"/>
      <c r="AN475" s="46"/>
      <c r="AO475" s="46"/>
      <c r="AP475" s="46"/>
      <c r="AQ475" s="46">
        <f t="shared" si="94"/>
        <v>0</v>
      </c>
      <c r="AR475" s="24">
        <f t="shared" ref="AR475:AR480" si="103">34*2</f>
        <v>68</v>
      </c>
      <c r="AS475" s="57">
        <f t="shared" si="93"/>
        <v>0</v>
      </c>
    </row>
    <row r="476" spans="1:45" ht="12.75" customHeight="1" x14ac:dyDescent="0.2">
      <c r="A476" s="88"/>
      <c r="B476" s="91"/>
      <c r="C476" s="61" t="s">
        <v>129</v>
      </c>
      <c r="D476" s="58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24"/>
      <c r="AI476" s="45"/>
      <c r="AJ476" s="45"/>
      <c r="AK476" s="45"/>
      <c r="AL476" s="45"/>
      <c r="AM476" s="46"/>
      <c r="AN476" s="46"/>
      <c r="AO476" s="46"/>
      <c r="AP476" s="46"/>
      <c r="AQ476" s="46">
        <f t="shared" si="94"/>
        <v>0</v>
      </c>
      <c r="AR476" s="24">
        <f t="shared" si="103"/>
        <v>68</v>
      </c>
      <c r="AS476" s="57">
        <f t="shared" si="93"/>
        <v>0</v>
      </c>
    </row>
    <row r="477" spans="1:45" ht="12.75" customHeight="1" x14ac:dyDescent="0.2">
      <c r="A477" s="88"/>
      <c r="B477" s="91" t="s">
        <v>54</v>
      </c>
      <c r="C477" s="61" t="s">
        <v>126</v>
      </c>
      <c r="D477" s="58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24"/>
      <c r="AI477" s="45"/>
      <c r="AJ477" s="45"/>
      <c r="AK477" s="45"/>
      <c r="AL477" s="45"/>
      <c r="AM477" s="46"/>
      <c r="AN477" s="46"/>
      <c r="AO477" s="46"/>
      <c r="AP477" s="46"/>
      <c r="AQ477" s="46">
        <f t="shared" si="94"/>
        <v>0</v>
      </c>
      <c r="AR477" s="24">
        <f t="shared" si="103"/>
        <v>68</v>
      </c>
      <c r="AS477" s="57">
        <f t="shared" si="93"/>
        <v>0</v>
      </c>
    </row>
    <row r="478" spans="1:45" x14ac:dyDescent="0.2">
      <c r="A478" s="88"/>
      <c r="B478" s="91"/>
      <c r="C478" s="61" t="s">
        <v>127</v>
      </c>
      <c r="D478" s="58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24"/>
      <c r="AI478" s="45"/>
      <c r="AJ478" s="45"/>
      <c r="AK478" s="45"/>
      <c r="AL478" s="45"/>
      <c r="AM478" s="46"/>
      <c r="AN478" s="46"/>
      <c r="AO478" s="46"/>
      <c r="AP478" s="46"/>
      <c r="AQ478" s="46">
        <f t="shared" si="94"/>
        <v>0</v>
      </c>
      <c r="AR478" s="24">
        <f t="shared" si="103"/>
        <v>68</v>
      </c>
      <c r="AS478" s="57">
        <f t="shared" si="93"/>
        <v>0</v>
      </c>
    </row>
    <row r="479" spans="1:45" x14ac:dyDescent="0.2">
      <c r="A479" s="88"/>
      <c r="B479" s="91"/>
      <c r="C479" s="61" t="s">
        <v>128</v>
      </c>
      <c r="D479" s="58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24"/>
      <c r="AI479" s="45"/>
      <c r="AJ479" s="45"/>
      <c r="AK479" s="45"/>
      <c r="AL479" s="45"/>
      <c r="AM479" s="46"/>
      <c r="AN479" s="46"/>
      <c r="AO479" s="46"/>
      <c r="AP479" s="46"/>
      <c r="AQ479" s="46">
        <f t="shared" si="94"/>
        <v>0</v>
      </c>
      <c r="AR479" s="24">
        <f t="shared" si="103"/>
        <v>68</v>
      </c>
      <c r="AS479" s="57">
        <f t="shared" si="93"/>
        <v>0</v>
      </c>
    </row>
    <row r="480" spans="1:45" x14ac:dyDescent="0.2">
      <c r="A480" s="88"/>
      <c r="B480" s="91"/>
      <c r="C480" s="61" t="s">
        <v>129</v>
      </c>
      <c r="D480" s="47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24"/>
      <c r="AJ480" s="46"/>
      <c r="AK480" s="45"/>
      <c r="AL480" s="45"/>
      <c r="AM480" s="46"/>
      <c r="AN480" s="46"/>
      <c r="AO480" s="46"/>
      <c r="AP480" s="46"/>
      <c r="AQ480" s="46">
        <f t="shared" si="94"/>
        <v>0</v>
      </c>
      <c r="AR480" s="24">
        <f t="shared" si="103"/>
        <v>68</v>
      </c>
      <c r="AS480" s="57">
        <f t="shared" si="93"/>
        <v>0</v>
      </c>
    </row>
    <row r="481" spans="1:45" x14ac:dyDescent="0.2">
      <c r="A481" s="49"/>
      <c r="B481" s="56"/>
      <c r="C481" s="56"/>
      <c r="D481" s="56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9"/>
      <c r="AN481" s="49"/>
      <c r="AO481" s="49"/>
      <c r="AP481" s="49"/>
      <c r="AQ481" s="49"/>
      <c r="AR481" s="49"/>
      <c r="AS481" s="49"/>
    </row>
    <row r="482" spans="1:45" ht="12.75" customHeight="1" x14ac:dyDescent="0.2">
      <c r="A482" s="106" t="s">
        <v>94</v>
      </c>
      <c r="B482" s="106"/>
      <c r="C482" s="106"/>
      <c r="D482" s="106"/>
      <c r="E482" s="95" t="s">
        <v>25</v>
      </c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  <c r="AA482" s="95"/>
      <c r="AB482" s="95"/>
      <c r="AC482" s="95"/>
      <c r="AD482" s="95"/>
      <c r="AE482" s="95"/>
      <c r="AF482" s="95"/>
      <c r="AG482" s="95"/>
      <c r="AH482" s="95"/>
      <c r="AI482" s="95"/>
      <c r="AJ482" s="95"/>
      <c r="AK482" s="95"/>
      <c r="AL482" s="95"/>
      <c r="AM482" s="95"/>
      <c r="AN482" s="95"/>
      <c r="AO482" s="95"/>
      <c r="AP482" s="95"/>
      <c r="AQ482" s="104" t="s">
        <v>26</v>
      </c>
      <c r="AR482" s="96" t="s">
        <v>27</v>
      </c>
      <c r="AS482" s="97" t="s">
        <v>28</v>
      </c>
    </row>
    <row r="483" spans="1:45" ht="12.75" customHeight="1" x14ac:dyDescent="0.2">
      <c r="A483" s="91" t="s">
        <v>29</v>
      </c>
      <c r="B483" s="91"/>
      <c r="C483" s="91"/>
      <c r="D483" s="37" t="s">
        <v>31</v>
      </c>
      <c r="E483" s="91" t="s">
        <v>32</v>
      </c>
      <c r="F483" s="91"/>
      <c r="G483" s="91"/>
      <c r="H483" s="91"/>
      <c r="I483" s="91" t="s">
        <v>33</v>
      </c>
      <c r="J483" s="91"/>
      <c r="K483" s="91"/>
      <c r="L483" s="91"/>
      <c r="M483" s="91" t="s">
        <v>34</v>
      </c>
      <c r="N483" s="91"/>
      <c r="O483" s="91"/>
      <c r="P483" s="91"/>
      <c r="Q483" s="91" t="s">
        <v>35</v>
      </c>
      <c r="R483" s="91"/>
      <c r="S483" s="91"/>
      <c r="T483" s="91"/>
      <c r="U483" s="91" t="s">
        <v>36</v>
      </c>
      <c r="V483" s="91"/>
      <c r="W483" s="91"/>
      <c r="X483" s="91" t="s">
        <v>37</v>
      </c>
      <c r="Y483" s="91"/>
      <c r="Z483" s="91"/>
      <c r="AA483" s="91"/>
      <c r="AB483" s="91" t="s">
        <v>38</v>
      </c>
      <c r="AC483" s="91"/>
      <c r="AD483" s="91"/>
      <c r="AE483" s="91" t="s">
        <v>39</v>
      </c>
      <c r="AF483" s="91"/>
      <c r="AG483" s="91"/>
      <c r="AH483" s="91"/>
      <c r="AI483" s="91"/>
      <c r="AJ483" s="91" t="s">
        <v>40</v>
      </c>
      <c r="AK483" s="91"/>
      <c r="AL483" s="91"/>
      <c r="AM483" s="91" t="s">
        <v>41</v>
      </c>
      <c r="AN483" s="91"/>
      <c r="AO483" s="91"/>
      <c r="AP483" s="91"/>
      <c r="AQ483" s="104"/>
      <c r="AR483" s="96"/>
      <c r="AS483" s="97"/>
    </row>
    <row r="484" spans="1:45" ht="12.75" customHeight="1" x14ac:dyDescent="0.2">
      <c r="A484" s="91"/>
      <c r="B484" s="91"/>
      <c r="C484" s="91"/>
      <c r="D484" s="37" t="s">
        <v>42</v>
      </c>
      <c r="E484" s="39">
        <v>1</v>
      </c>
      <c r="F484" s="39">
        <v>2</v>
      </c>
      <c r="G484" s="39">
        <v>3</v>
      </c>
      <c r="H484" s="39">
        <v>4</v>
      </c>
      <c r="I484" s="39">
        <v>5</v>
      </c>
      <c r="J484" s="39">
        <v>6</v>
      </c>
      <c r="K484" s="39">
        <v>7</v>
      </c>
      <c r="L484" s="39">
        <v>8</v>
      </c>
      <c r="M484" s="39">
        <v>9</v>
      </c>
      <c r="N484" s="39">
        <v>10</v>
      </c>
      <c r="O484" s="39">
        <v>11</v>
      </c>
      <c r="P484" s="39">
        <v>12</v>
      </c>
      <c r="Q484" s="39">
        <v>13</v>
      </c>
      <c r="R484" s="39">
        <v>14</v>
      </c>
      <c r="S484" s="39">
        <v>15</v>
      </c>
      <c r="T484" s="39">
        <v>16</v>
      </c>
      <c r="U484" s="39">
        <v>17</v>
      </c>
      <c r="V484" s="39">
        <v>18</v>
      </c>
      <c r="W484" s="39">
        <v>19</v>
      </c>
      <c r="X484" s="39">
        <v>20</v>
      </c>
      <c r="Y484" s="39">
        <v>21</v>
      </c>
      <c r="Z484" s="39">
        <v>22</v>
      </c>
      <c r="AA484" s="39">
        <v>23</v>
      </c>
      <c r="AB484" s="39">
        <v>24</v>
      </c>
      <c r="AC484" s="39">
        <v>25</v>
      </c>
      <c r="AD484" s="39">
        <v>26</v>
      </c>
      <c r="AE484" s="39">
        <v>27</v>
      </c>
      <c r="AF484" s="39">
        <v>28</v>
      </c>
      <c r="AG484" s="39">
        <v>29</v>
      </c>
      <c r="AH484" s="39">
        <v>30</v>
      </c>
      <c r="AI484" s="39">
        <v>31</v>
      </c>
      <c r="AJ484" s="39">
        <v>32</v>
      </c>
      <c r="AK484" s="39">
        <v>33</v>
      </c>
      <c r="AL484" s="39">
        <v>34</v>
      </c>
      <c r="AM484" s="39">
        <v>35</v>
      </c>
      <c r="AN484" s="39">
        <v>36</v>
      </c>
      <c r="AO484" s="39">
        <v>37</v>
      </c>
      <c r="AP484" s="39">
        <v>38</v>
      </c>
      <c r="AQ484" s="104"/>
      <c r="AR484" s="96"/>
      <c r="AS484" s="97"/>
    </row>
    <row r="485" spans="1:45" ht="12.75" customHeight="1" x14ac:dyDescent="0.2">
      <c r="A485" s="88" t="s">
        <v>56</v>
      </c>
      <c r="B485" s="89" t="s">
        <v>44</v>
      </c>
      <c r="C485" s="61" t="s">
        <v>130</v>
      </c>
      <c r="D485" s="47"/>
      <c r="E485" s="45"/>
      <c r="F485" s="79" t="s">
        <v>71</v>
      </c>
      <c r="G485" s="45"/>
      <c r="H485" s="45"/>
      <c r="I485" s="45"/>
      <c r="J485" s="45"/>
      <c r="K485" s="45"/>
      <c r="L485" s="45"/>
      <c r="M485" s="45"/>
      <c r="N485" s="45"/>
      <c r="O485" s="45"/>
      <c r="P485" s="79" t="s">
        <v>71</v>
      </c>
      <c r="Q485" s="45"/>
      <c r="R485" s="79" t="s">
        <v>71</v>
      </c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6"/>
      <c r="AN485" s="46"/>
      <c r="AO485" s="46"/>
      <c r="AP485" s="46"/>
      <c r="AQ485" s="46">
        <f>COUNTA(E485:AP485)</f>
        <v>3</v>
      </c>
      <c r="AR485" s="24">
        <f>34*3</f>
        <v>102</v>
      </c>
      <c r="AS485" s="57">
        <f t="shared" ref="AS485:AS548" si="104">AQ485/AR485</f>
        <v>2.9411764705882353E-2</v>
      </c>
    </row>
    <row r="486" spans="1:45" x14ac:dyDescent="0.2">
      <c r="A486" s="88"/>
      <c r="B486" s="90"/>
      <c r="C486" s="61" t="s">
        <v>131</v>
      </c>
      <c r="D486" s="47"/>
      <c r="E486" s="45"/>
      <c r="F486" s="79" t="s">
        <v>71</v>
      </c>
      <c r="G486" s="45"/>
      <c r="H486" s="45"/>
      <c r="I486" s="45"/>
      <c r="J486" s="45"/>
      <c r="K486" s="45"/>
      <c r="L486" s="45"/>
      <c r="M486" s="45"/>
      <c r="N486" s="45"/>
      <c r="O486" s="45"/>
      <c r="P486" s="79" t="s">
        <v>71</v>
      </c>
      <c r="Q486" s="45"/>
      <c r="R486" s="79" t="s">
        <v>71</v>
      </c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6"/>
      <c r="AN486" s="46"/>
      <c r="AO486" s="46"/>
      <c r="AP486" s="46"/>
      <c r="AQ486" s="46">
        <f t="shared" ref="AQ486:AQ548" si="105">COUNTA(E486:AP486)</f>
        <v>3</v>
      </c>
      <c r="AR486" s="24">
        <f>34*3</f>
        <v>102</v>
      </c>
      <c r="AS486" s="57">
        <f t="shared" si="104"/>
        <v>2.9411764705882353E-2</v>
      </c>
    </row>
    <row r="487" spans="1:45" ht="12.75" customHeight="1" x14ac:dyDescent="0.2">
      <c r="A487" s="88"/>
      <c r="B487" s="90"/>
      <c r="C487" s="61" t="s">
        <v>132</v>
      </c>
      <c r="D487" s="47"/>
      <c r="E487" s="45"/>
      <c r="F487" s="79" t="s">
        <v>71</v>
      </c>
      <c r="G487" s="45"/>
      <c r="H487" s="45"/>
      <c r="I487" s="45"/>
      <c r="J487" s="45"/>
      <c r="K487" s="45"/>
      <c r="L487" s="45"/>
      <c r="M487" s="45"/>
      <c r="N487" s="45"/>
      <c r="O487" s="45"/>
      <c r="P487" s="79" t="s">
        <v>71</v>
      </c>
      <c r="Q487" s="45"/>
      <c r="R487" s="79" t="s">
        <v>71</v>
      </c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6"/>
      <c r="AN487" s="46"/>
      <c r="AO487" s="46"/>
      <c r="AP487" s="46"/>
      <c r="AQ487" s="46">
        <f t="shared" si="105"/>
        <v>3</v>
      </c>
      <c r="AR487" s="24">
        <f t="shared" ref="AR487:AR488" si="106">34*3</f>
        <v>102</v>
      </c>
      <c r="AS487" s="57">
        <f t="shared" si="104"/>
        <v>2.9411764705882353E-2</v>
      </c>
    </row>
    <row r="488" spans="1:45" ht="12.75" customHeight="1" x14ac:dyDescent="0.2">
      <c r="A488" s="88"/>
      <c r="B488" s="105"/>
      <c r="C488" s="61" t="s">
        <v>133</v>
      </c>
      <c r="D488" s="47"/>
      <c r="E488" s="45"/>
      <c r="F488" s="79" t="s">
        <v>71</v>
      </c>
      <c r="G488" s="45"/>
      <c r="H488" s="45"/>
      <c r="I488" s="45"/>
      <c r="J488" s="45"/>
      <c r="K488" s="45"/>
      <c r="L488" s="45"/>
      <c r="M488" s="45"/>
      <c r="N488" s="45"/>
      <c r="O488" s="45"/>
      <c r="P488" s="79" t="s">
        <v>71</v>
      </c>
      <c r="Q488" s="45"/>
      <c r="R488" s="79" t="s">
        <v>71</v>
      </c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6"/>
      <c r="AN488" s="46"/>
      <c r="AO488" s="46"/>
      <c r="AP488" s="46"/>
      <c r="AQ488" s="46">
        <f t="shared" si="105"/>
        <v>3</v>
      </c>
      <c r="AR488" s="24">
        <f t="shared" si="106"/>
        <v>102</v>
      </c>
      <c r="AS488" s="57">
        <f t="shared" si="104"/>
        <v>2.9411764705882353E-2</v>
      </c>
    </row>
    <row r="489" spans="1:45" ht="12.75" customHeight="1" x14ac:dyDescent="0.2">
      <c r="A489" s="88"/>
      <c r="B489" s="89" t="s">
        <v>98</v>
      </c>
      <c r="C489" s="61" t="s">
        <v>130</v>
      </c>
      <c r="D489" s="47"/>
      <c r="E489" s="45"/>
      <c r="F489" s="45"/>
      <c r="G489" s="79" t="s">
        <v>71</v>
      </c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79" t="s">
        <v>71</v>
      </c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6"/>
      <c r="AN489" s="46"/>
      <c r="AO489" s="46"/>
      <c r="AP489" s="46"/>
      <c r="AQ489" s="46">
        <f t="shared" si="105"/>
        <v>2</v>
      </c>
      <c r="AR489" s="24">
        <f t="shared" ref="AR489:AR492" si="107">34*2</f>
        <v>68</v>
      </c>
      <c r="AS489" s="57">
        <f>AQ489/AR490</f>
        <v>2.9411764705882353E-2</v>
      </c>
    </row>
    <row r="490" spans="1:45" ht="12.75" customHeight="1" x14ac:dyDescent="0.2">
      <c r="A490" s="88"/>
      <c r="B490" s="90"/>
      <c r="C490" s="61" t="s">
        <v>131</v>
      </c>
      <c r="D490" s="47"/>
      <c r="E490" s="45"/>
      <c r="F490" s="45"/>
      <c r="G490" s="79" t="s">
        <v>71</v>
      </c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79" t="s">
        <v>71</v>
      </c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6"/>
      <c r="AN490" s="46"/>
      <c r="AP490" s="46"/>
      <c r="AQ490" s="46">
        <f t="shared" si="105"/>
        <v>2</v>
      </c>
      <c r="AR490" s="24">
        <f>34*2</f>
        <v>68</v>
      </c>
      <c r="AS490" s="86">
        <f>$AS$347</f>
        <v>2.9411764705882353E-2</v>
      </c>
    </row>
    <row r="491" spans="1:45" ht="12.75" customHeight="1" x14ac:dyDescent="0.2">
      <c r="A491" s="88"/>
      <c r="B491" s="90"/>
      <c r="C491" s="61" t="s">
        <v>132</v>
      </c>
      <c r="D491" s="58"/>
      <c r="E491" s="45"/>
      <c r="F491" s="45"/>
      <c r="G491" s="79" t="s">
        <v>71</v>
      </c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79" t="s">
        <v>71</v>
      </c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6"/>
      <c r="AN491" s="46"/>
      <c r="AO491" s="46"/>
      <c r="AP491" s="46"/>
      <c r="AQ491" s="46">
        <f t="shared" si="105"/>
        <v>2</v>
      </c>
      <c r="AR491" s="24">
        <f t="shared" si="107"/>
        <v>68</v>
      </c>
      <c r="AS491" s="57">
        <f t="shared" si="104"/>
        <v>2.9411764705882353E-2</v>
      </c>
    </row>
    <row r="492" spans="1:45" x14ac:dyDescent="0.2">
      <c r="A492" s="88"/>
      <c r="B492" s="105"/>
      <c r="C492" s="61" t="s">
        <v>133</v>
      </c>
      <c r="D492" s="47"/>
      <c r="E492" s="45"/>
      <c r="F492" s="45"/>
      <c r="G492" s="79" t="s">
        <v>71</v>
      </c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79" t="s">
        <v>71</v>
      </c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6"/>
      <c r="AN492" s="46"/>
      <c r="AO492" s="46"/>
      <c r="AP492" s="46"/>
      <c r="AQ492" s="46">
        <f t="shared" si="105"/>
        <v>2</v>
      </c>
      <c r="AR492" s="24">
        <f t="shared" si="107"/>
        <v>68</v>
      </c>
      <c r="AS492" s="57">
        <f t="shared" si="104"/>
        <v>2.9411764705882353E-2</v>
      </c>
    </row>
    <row r="493" spans="1:45" x14ac:dyDescent="0.2">
      <c r="A493" s="88"/>
      <c r="B493" s="89" t="s">
        <v>99</v>
      </c>
      <c r="C493" s="61" t="s">
        <v>130</v>
      </c>
      <c r="D493" s="58"/>
      <c r="E493" s="45"/>
      <c r="F493" s="45"/>
      <c r="G493" s="79" t="s">
        <v>71</v>
      </c>
      <c r="H493" s="45"/>
      <c r="I493" s="45"/>
      <c r="J493" s="45"/>
      <c r="K493" s="45"/>
      <c r="L493" s="79" t="s">
        <v>71</v>
      </c>
      <c r="M493" s="45"/>
      <c r="N493" s="45"/>
      <c r="O493" s="45"/>
      <c r="P493" s="45"/>
      <c r="Q493" s="79" t="s">
        <v>71</v>
      </c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6"/>
      <c r="AN493" s="46"/>
      <c r="AO493" s="46"/>
      <c r="AP493" s="46"/>
      <c r="AQ493" s="46">
        <f t="shared" si="105"/>
        <v>3</v>
      </c>
      <c r="AR493" s="24">
        <f t="shared" ref="AR493:AR500" si="108">34*3</f>
        <v>102</v>
      </c>
      <c r="AS493" s="57">
        <f t="shared" si="104"/>
        <v>2.9411764705882353E-2</v>
      </c>
    </row>
    <row r="494" spans="1:45" x14ac:dyDescent="0.2">
      <c r="A494" s="88"/>
      <c r="B494" s="90"/>
      <c r="C494" s="61" t="s">
        <v>131</v>
      </c>
      <c r="D494" s="58"/>
      <c r="E494" s="45"/>
      <c r="F494" s="45"/>
      <c r="G494" s="79" t="s">
        <v>71</v>
      </c>
      <c r="H494" s="45"/>
      <c r="I494" s="82"/>
      <c r="J494" s="45"/>
      <c r="K494" s="45"/>
      <c r="L494" s="79" t="s">
        <v>71</v>
      </c>
      <c r="M494" s="45"/>
      <c r="N494" s="45"/>
      <c r="O494" s="45"/>
      <c r="P494" s="45"/>
      <c r="Q494" s="79" t="s">
        <v>71</v>
      </c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6"/>
      <c r="AN494" s="46"/>
      <c r="AO494" s="46"/>
      <c r="AP494" s="46"/>
      <c r="AQ494" s="46">
        <f t="shared" si="105"/>
        <v>3</v>
      </c>
      <c r="AR494" s="24">
        <f t="shared" si="108"/>
        <v>102</v>
      </c>
      <c r="AS494" s="57">
        <f t="shared" si="104"/>
        <v>2.9411764705882353E-2</v>
      </c>
    </row>
    <row r="495" spans="1:45" ht="12.75" customHeight="1" x14ac:dyDescent="0.2">
      <c r="A495" s="88"/>
      <c r="B495" s="90"/>
      <c r="C495" s="61" t="s">
        <v>132</v>
      </c>
      <c r="D495" s="47"/>
      <c r="E495" s="45"/>
      <c r="F495" s="45"/>
      <c r="G495" s="79" t="s">
        <v>71</v>
      </c>
      <c r="H495" s="45"/>
      <c r="J495" s="45"/>
      <c r="K495" s="45"/>
      <c r="L495" s="79" t="s">
        <v>71</v>
      </c>
      <c r="M495" s="45"/>
      <c r="N495" s="45"/>
      <c r="O495" s="45"/>
      <c r="P495" s="45"/>
      <c r="Q495" s="79" t="s">
        <v>71</v>
      </c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6"/>
      <c r="AN495" s="46"/>
      <c r="AO495" s="46"/>
      <c r="AP495" s="46"/>
      <c r="AQ495" s="46">
        <f t="shared" si="105"/>
        <v>3</v>
      </c>
      <c r="AR495" s="24">
        <f t="shared" si="108"/>
        <v>102</v>
      </c>
      <c r="AS495" s="57">
        <f t="shared" si="104"/>
        <v>2.9411764705882353E-2</v>
      </c>
    </row>
    <row r="496" spans="1:45" ht="12.75" customHeight="1" x14ac:dyDescent="0.2">
      <c r="A496" s="88"/>
      <c r="B496" s="105"/>
      <c r="C496" s="61" t="s">
        <v>133</v>
      </c>
      <c r="D496" s="47"/>
      <c r="E496" s="45"/>
      <c r="F496" s="45"/>
      <c r="G496" s="79" t="s">
        <v>71</v>
      </c>
      <c r="H496" s="45"/>
      <c r="I496" s="45"/>
      <c r="J496" s="45"/>
      <c r="K496" s="45"/>
      <c r="L496" s="79" t="s">
        <v>71</v>
      </c>
      <c r="M496" s="45"/>
      <c r="N496" s="45"/>
      <c r="O496" s="45"/>
      <c r="P496" s="45"/>
      <c r="Q496" s="79" t="s">
        <v>71</v>
      </c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6"/>
      <c r="AN496" s="46"/>
      <c r="AO496" s="46"/>
      <c r="AP496" s="46"/>
      <c r="AQ496" s="46">
        <f t="shared" si="105"/>
        <v>3</v>
      </c>
      <c r="AR496" s="24">
        <f t="shared" si="108"/>
        <v>102</v>
      </c>
      <c r="AS496" s="57">
        <f t="shared" si="104"/>
        <v>2.9411764705882353E-2</v>
      </c>
    </row>
    <row r="497" spans="1:45" ht="12.75" customHeight="1" x14ac:dyDescent="0.2">
      <c r="A497" s="88"/>
      <c r="B497" s="89" t="s">
        <v>104</v>
      </c>
      <c r="C497" s="61" t="s">
        <v>130</v>
      </c>
      <c r="D497" s="76"/>
      <c r="E497" s="45"/>
      <c r="F497" s="45"/>
      <c r="G497" s="45"/>
      <c r="H497" s="24"/>
      <c r="I497" s="80" t="s">
        <v>71</v>
      </c>
      <c r="J497" s="45"/>
      <c r="K497" s="45"/>
      <c r="L497" s="78"/>
      <c r="M497" s="45"/>
      <c r="N497" s="79" t="s">
        <v>71</v>
      </c>
      <c r="O497" s="45"/>
      <c r="P497" s="45"/>
      <c r="Q497" s="45"/>
      <c r="R497" s="45"/>
      <c r="S497" s="79" t="s">
        <v>71</v>
      </c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6"/>
      <c r="AN497" s="46"/>
      <c r="AO497" s="46"/>
      <c r="AP497" s="46"/>
      <c r="AQ497" s="46">
        <f t="shared" si="105"/>
        <v>3</v>
      </c>
      <c r="AR497" s="24">
        <f t="shared" si="108"/>
        <v>102</v>
      </c>
      <c r="AS497" s="57">
        <f>AQ497/AR497</f>
        <v>2.9411764705882353E-2</v>
      </c>
    </row>
    <row r="498" spans="1:45" ht="12.75" customHeight="1" x14ac:dyDescent="0.2">
      <c r="A498" s="88"/>
      <c r="B498" s="90"/>
      <c r="C498" s="61" t="s">
        <v>131</v>
      </c>
      <c r="D498" s="76"/>
      <c r="E498" s="45"/>
      <c r="F498" s="45"/>
      <c r="G498" s="45"/>
      <c r="H498" s="24"/>
      <c r="I498" s="80" t="s">
        <v>71</v>
      </c>
      <c r="J498" s="45"/>
      <c r="K498" s="45"/>
      <c r="L498" s="78"/>
      <c r="M498" s="45"/>
      <c r="N498" s="79" t="s">
        <v>71</v>
      </c>
      <c r="O498" s="45"/>
      <c r="P498" s="45"/>
      <c r="Q498" s="45"/>
      <c r="R498" s="45"/>
      <c r="S498" s="79" t="s">
        <v>71</v>
      </c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6"/>
      <c r="AN498" s="46"/>
      <c r="AO498" s="46"/>
      <c r="AP498" s="46"/>
      <c r="AQ498" s="46">
        <f t="shared" si="105"/>
        <v>3</v>
      </c>
      <c r="AR498" s="24">
        <v>102</v>
      </c>
      <c r="AS498" s="57">
        <v>0</v>
      </c>
    </row>
    <row r="499" spans="1:45" ht="12.75" customHeight="1" x14ac:dyDescent="0.2">
      <c r="A499" s="88"/>
      <c r="B499" s="90"/>
      <c r="C499" s="61" t="s">
        <v>132</v>
      </c>
      <c r="D499" s="47"/>
      <c r="E499" s="45"/>
      <c r="F499" s="45"/>
      <c r="G499" s="45"/>
      <c r="H499" s="45"/>
      <c r="I499" s="80" t="s">
        <v>71</v>
      </c>
      <c r="J499" s="45"/>
      <c r="K499" s="45"/>
      <c r="L499" s="78"/>
      <c r="M499" s="45"/>
      <c r="N499" s="79" t="s">
        <v>71</v>
      </c>
      <c r="O499" s="45"/>
      <c r="P499" s="45"/>
      <c r="Q499" s="45"/>
      <c r="R499" s="45"/>
      <c r="S499" s="79" t="s">
        <v>71</v>
      </c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6"/>
      <c r="AJ499" s="46"/>
      <c r="AK499" s="45"/>
      <c r="AL499" s="45"/>
      <c r="AM499" s="46"/>
      <c r="AN499" s="46"/>
      <c r="AO499" s="46"/>
      <c r="AP499" s="46"/>
      <c r="AQ499" s="46">
        <f t="shared" si="105"/>
        <v>3</v>
      </c>
      <c r="AR499" s="24">
        <f t="shared" si="108"/>
        <v>102</v>
      </c>
      <c r="AS499" s="57">
        <f t="shared" si="104"/>
        <v>2.9411764705882353E-2</v>
      </c>
    </row>
    <row r="500" spans="1:45" ht="12.75" customHeight="1" x14ac:dyDescent="0.2">
      <c r="A500" s="88"/>
      <c r="B500" s="105"/>
      <c r="C500" s="61" t="s">
        <v>133</v>
      </c>
      <c r="D500" s="47"/>
      <c r="E500" s="45"/>
      <c r="F500" s="45"/>
      <c r="G500" s="45"/>
      <c r="H500" s="45"/>
      <c r="I500" s="80" t="s">
        <v>71</v>
      </c>
      <c r="J500" s="45"/>
      <c r="K500" s="45"/>
      <c r="L500" s="78"/>
      <c r="M500" s="45"/>
      <c r="N500" s="79" t="s">
        <v>71</v>
      </c>
      <c r="O500" s="45"/>
      <c r="P500" s="45"/>
      <c r="Q500" s="45"/>
      <c r="R500" s="45"/>
      <c r="S500" s="79" t="s">
        <v>71</v>
      </c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6"/>
      <c r="AJ500" s="46"/>
      <c r="AK500" s="45"/>
      <c r="AL500" s="45"/>
      <c r="AM500" s="46"/>
      <c r="AN500" s="46"/>
      <c r="AO500" s="46"/>
      <c r="AP500" s="46"/>
      <c r="AQ500" s="46">
        <f t="shared" si="105"/>
        <v>3</v>
      </c>
      <c r="AR500" s="24">
        <f t="shared" si="108"/>
        <v>102</v>
      </c>
      <c r="AS500" s="57">
        <f t="shared" si="104"/>
        <v>2.9411764705882353E-2</v>
      </c>
    </row>
    <row r="501" spans="1:45" ht="12.75" customHeight="1" x14ac:dyDescent="0.2">
      <c r="A501" s="88"/>
      <c r="B501" s="89" t="s">
        <v>105</v>
      </c>
      <c r="C501" s="61" t="s">
        <v>130</v>
      </c>
      <c r="D501" s="47"/>
      <c r="E501" s="45"/>
      <c r="F501" s="45"/>
      <c r="G501" s="45"/>
      <c r="H501" s="45"/>
      <c r="I501" s="45"/>
      <c r="J501" s="79" t="s">
        <v>71</v>
      </c>
      <c r="K501" s="45"/>
      <c r="L501" s="45"/>
      <c r="M501" s="45"/>
      <c r="N501" s="45"/>
      <c r="O501" s="45"/>
      <c r="P501" s="45"/>
      <c r="Q501" s="45"/>
      <c r="R501" s="79" t="s">
        <v>71</v>
      </c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6"/>
      <c r="AJ501" s="46"/>
      <c r="AK501" s="45"/>
      <c r="AL501" s="45"/>
      <c r="AM501" s="46"/>
      <c r="AN501" s="46"/>
      <c r="AO501" s="46"/>
      <c r="AP501" s="46"/>
      <c r="AQ501" s="46">
        <f t="shared" si="105"/>
        <v>2</v>
      </c>
      <c r="AR501" s="24">
        <f t="shared" ref="AR501:AR504" si="109">34*2</f>
        <v>68</v>
      </c>
      <c r="AS501" s="57">
        <f t="shared" si="104"/>
        <v>2.9411764705882353E-2</v>
      </c>
    </row>
    <row r="502" spans="1:45" ht="12.75" customHeight="1" x14ac:dyDescent="0.2">
      <c r="A502" s="88"/>
      <c r="B502" s="90"/>
      <c r="C502" s="61" t="s">
        <v>131</v>
      </c>
      <c r="D502" s="47"/>
      <c r="E502" s="45"/>
      <c r="F502" s="45"/>
      <c r="G502" s="45"/>
      <c r="H502" s="45"/>
      <c r="I502" s="45"/>
      <c r="J502" s="79" t="s">
        <v>71</v>
      </c>
      <c r="K502" s="45"/>
      <c r="L502" s="45"/>
      <c r="M502" s="45"/>
      <c r="N502" s="45"/>
      <c r="O502" s="45"/>
      <c r="P502" s="45"/>
      <c r="Q502" s="45"/>
      <c r="R502" s="79" t="s">
        <v>71</v>
      </c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6"/>
      <c r="AJ502" s="46"/>
      <c r="AK502" s="45"/>
      <c r="AL502" s="45"/>
      <c r="AM502" s="46"/>
      <c r="AN502" s="46"/>
      <c r="AO502" s="46"/>
      <c r="AP502" s="46"/>
      <c r="AQ502" s="46">
        <f t="shared" si="105"/>
        <v>2</v>
      </c>
      <c r="AR502" s="24">
        <f t="shared" si="109"/>
        <v>68</v>
      </c>
      <c r="AS502" s="57">
        <f t="shared" si="104"/>
        <v>2.9411764705882353E-2</v>
      </c>
    </row>
    <row r="503" spans="1:45" ht="12.75" customHeight="1" x14ac:dyDescent="0.2">
      <c r="A503" s="88"/>
      <c r="B503" s="90"/>
      <c r="C503" s="61" t="s">
        <v>132</v>
      </c>
      <c r="D503" s="47"/>
      <c r="E503" s="45"/>
      <c r="F503" s="45"/>
      <c r="G503" s="45"/>
      <c r="H503" s="45"/>
      <c r="I503" s="45"/>
      <c r="J503" s="79" t="s">
        <v>71</v>
      </c>
      <c r="K503" s="45"/>
      <c r="L503" s="45"/>
      <c r="M503" s="45"/>
      <c r="N503" s="45"/>
      <c r="O503" s="45"/>
      <c r="P503" s="45"/>
      <c r="Q503" s="45"/>
      <c r="R503" s="79" t="s">
        <v>71</v>
      </c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6"/>
      <c r="AJ503" s="46"/>
      <c r="AK503" s="45"/>
      <c r="AL503" s="45"/>
      <c r="AM503" s="46"/>
      <c r="AN503" s="46"/>
      <c r="AO503" s="46"/>
      <c r="AP503" s="46"/>
      <c r="AQ503" s="46">
        <f t="shared" si="105"/>
        <v>2</v>
      </c>
      <c r="AR503" s="24">
        <f t="shared" si="109"/>
        <v>68</v>
      </c>
      <c r="AS503" s="57">
        <f t="shared" si="104"/>
        <v>2.9411764705882353E-2</v>
      </c>
    </row>
    <row r="504" spans="1:45" ht="12.75" customHeight="1" x14ac:dyDescent="0.2">
      <c r="A504" s="88"/>
      <c r="B504" s="105"/>
      <c r="C504" s="61" t="s">
        <v>133</v>
      </c>
      <c r="D504" s="58"/>
      <c r="E504" s="45"/>
      <c r="F504" s="45"/>
      <c r="G504" s="45"/>
      <c r="H504" s="45"/>
      <c r="I504" s="45"/>
      <c r="J504" s="79" t="s">
        <v>71</v>
      </c>
      <c r="K504" s="45"/>
      <c r="L504" s="45"/>
      <c r="M504" s="45"/>
      <c r="N504" s="45"/>
      <c r="O504" s="45"/>
      <c r="P504" s="45"/>
      <c r="Q504" s="45"/>
      <c r="R504" s="79" t="s">
        <v>71</v>
      </c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6"/>
      <c r="AJ504" s="46"/>
      <c r="AK504" s="45"/>
      <c r="AL504" s="45"/>
      <c r="AM504" s="46"/>
      <c r="AN504" s="46"/>
      <c r="AO504" s="46"/>
      <c r="AP504" s="46"/>
      <c r="AQ504" s="46">
        <f t="shared" si="105"/>
        <v>2</v>
      </c>
      <c r="AR504" s="24">
        <f t="shared" si="109"/>
        <v>68</v>
      </c>
      <c r="AS504" s="57">
        <f t="shared" si="104"/>
        <v>2.9411764705882353E-2</v>
      </c>
    </row>
    <row r="505" spans="1:45" ht="12.75" customHeight="1" x14ac:dyDescent="0.2">
      <c r="A505" s="88"/>
      <c r="B505" s="89" t="s">
        <v>106</v>
      </c>
      <c r="C505" s="61" t="s">
        <v>130</v>
      </c>
      <c r="D505" s="47"/>
      <c r="E505" s="45"/>
      <c r="F505" s="45"/>
      <c r="G505" s="45"/>
      <c r="H505" s="45"/>
      <c r="I505" s="79" t="s">
        <v>71</v>
      </c>
      <c r="J505" s="45"/>
      <c r="K505" s="45"/>
      <c r="L505" s="45"/>
      <c r="M505" s="45"/>
      <c r="N505" s="45"/>
      <c r="O505" s="45"/>
      <c r="P505" s="45"/>
      <c r="Q505" s="79" t="s">
        <v>71</v>
      </c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6"/>
      <c r="AJ505" s="46"/>
      <c r="AK505" s="45"/>
      <c r="AL505" s="45"/>
      <c r="AM505" s="46"/>
      <c r="AN505" s="46"/>
      <c r="AO505" s="46"/>
      <c r="AP505" s="46"/>
      <c r="AQ505" s="46">
        <f t="shared" si="105"/>
        <v>2</v>
      </c>
      <c r="AR505" s="24">
        <f>34*1</f>
        <v>34</v>
      </c>
      <c r="AS505" s="57">
        <f t="shared" si="104"/>
        <v>5.8823529411764705E-2</v>
      </c>
    </row>
    <row r="506" spans="1:45" ht="12.75" customHeight="1" x14ac:dyDescent="0.2">
      <c r="A506" s="88"/>
      <c r="B506" s="90"/>
      <c r="C506" s="61" t="s">
        <v>131</v>
      </c>
      <c r="D506" s="47"/>
      <c r="E506" s="45"/>
      <c r="F506" s="45"/>
      <c r="G506" s="45"/>
      <c r="H506" s="45"/>
      <c r="I506" s="79" t="s">
        <v>71</v>
      </c>
      <c r="J506" s="45"/>
      <c r="K506" s="45"/>
      <c r="L506" s="45"/>
      <c r="M506" s="45"/>
      <c r="N506" s="45"/>
      <c r="O506" s="45"/>
      <c r="P506" s="45"/>
      <c r="Q506" s="79" t="s">
        <v>71</v>
      </c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6"/>
      <c r="AJ506" s="46"/>
      <c r="AK506" s="45"/>
      <c r="AL506" s="45"/>
      <c r="AM506" s="46"/>
      <c r="AN506" s="46"/>
      <c r="AO506" s="46"/>
      <c r="AP506" s="46"/>
      <c r="AQ506" s="46">
        <f t="shared" si="105"/>
        <v>2</v>
      </c>
      <c r="AR506" s="24">
        <f>34*1</f>
        <v>34</v>
      </c>
      <c r="AS506" s="57">
        <f t="shared" si="104"/>
        <v>5.8823529411764705E-2</v>
      </c>
    </row>
    <row r="507" spans="1:45" ht="12.75" customHeight="1" x14ac:dyDescent="0.2">
      <c r="A507" s="88"/>
      <c r="B507" s="90"/>
      <c r="C507" s="61" t="s">
        <v>132</v>
      </c>
      <c r="D507" s="58"/>
      <c r="E507" s="45"/>
      <c r="F507" s="45"/>
      <c r="G507" s="45"/>
      <c r="H507" s="45"/>
      <c r="I507" s="79" t="s">
        <v>71</v>
      </c>
      <c r="J507" s="45"/>
      <c r="K507" s="45"/>
      <c r="L507" s="45"/>
      <c r="M507" s="45"/>
      <c r="N507" s="45"/>
      <c r="O507" s="45"/>
      <c r="P507" s="45"/>
      <c r="Q507" s="79" t="s">
        <v>71</v>
      </c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6"/>
      <c r="AJ507" s="46"/>
      <c r="AK507" s="45"/>
      <c r="AL507" s="45"/>
      <c r="AM507" s="46"/>
      <c r="AN507" s="46"/>
      <c r="AO507" s="46"/>
      <c r="AP507" s="46"/>
      <c r="AQ507" s="46">
        <f t="shared" si="105"/>
        <v>2</v>
      </c>
      <c r="AR507" s="24">
        <f t="shared" ref="AR507:AR512" si="110">34*1</f>
        <v>34</v>
      </c>
      <c r="AS507" s="57">
        <f t="shared" si="104"/>
        <v>5.8823529411764705E-2</v>
      </c>
    </row>
    <row r="508" spans="1:45" ht="12.75" customHeight="1" x14ac:dyDescent="0.2">
      <c r="A508" s="88"/>
      <c r="B508" s="105"/>
      <c r="C508" s="61" t="s">
        <v>133</v>
      </c>
      <c r="D508" s="58"/>
      <c r="E508" s="45"/>
      <c r="F508" s="45"/>
      <c r="G508" s="45"/>
      <c r="H508" s="45"/>
      <c r="I508" s="79" t="s">
        <v>71</v>
      </c>
      <c r="J508" s="45"/>
      <c r="K508" s="45"/>
      <c r="L508" s="45"/>
      <c r="M508" s="45"/>
      <c r="N508" s="45"/>
      <c r="O508" s="45"/>
      <c r="P508" s="45"/>
      <c r="Q508" s="79" t="s">
        <v>71</v>
      </c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6"/>
      <c r="AJ508" s="46"/>
      <c r="AK508" s="45"/>
      <c r="AL508" s="45"/>
      <c r="AM508" s="46"/>
      <c r="AN508" s="46"/>
      <c r="AO508" s="46"/>
      <c r="AP508" s="46"/>
      <c r="AQ508" s="46">
        <f t="shared" si="105"/>
        <v>2</v>
      </c>
      <c r="AR508" s="24">
        <f t="shared" si="110"/>
        <v>34</v>
      </c>
      <c r="AS508" s="57">
        <f t="shared" si="104"/>
        <v>5.8823529411764705E-2</v>
      </c>
    </row>
    <row r="509" spans="1:45" ht="12.75" customHeight="1" x14ac:dyDescent="0.2">
      <c r="A509" s="88"/>
      <c r="B509" s="89" t="s">
        <v>107</v>
      </c>
      <c r="C509" s="61" t="s">
        <v>130</v>
      </c>
      <c r="D509" s="47"/>
      <c r="E509" s="45"/>
      <c r="F509" s="45"/>
      <c r="G509" s="45"/>
      <c r="H509" s="78"/>
      <c r="I509" s="79" t="s">
        <v>71</v>
      </c>
      <c r="J509" s="45"/>
      <c r="K509" s="45"/>
      <c r="L509" s="45"/>
      <c r="M509" s="45"/>
      <c r="N509" s="45"/>
      <c r="O509" s="45"/>
      <c r="P509" s="45"/>
      <c r="Q509" s="45"/>
      <c r="R509" s="79" t="s">
        <v>71</v>
      </c>
      <c r="S509" s="45"/>
      <c r="T509" s="24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6"/>
      <c r="AJ509" s="46"/>
      <c r="AK509" s="45"/>
      <c r="AL509" s="45"/>
      <c r="AM509" s="46"/>
      <c r="AN509" s="46"/>
      <c r="AO509" s="46"/>
      <c r="AP509" s="46"/>
      <c r="AQ509" s="46">
        <f t="shared" si="105"/>
        <v>2</v>
      </c>
      <c r="AR509" s="24">
        <f t="shared" si="110"/>
        <v>34</v>
      </c>
      <c r="AS509" s="57">
        <f t="shared" si="104"/>
        <v>5.8823529411764705E-2</v>
      </c>
    </row>
    <row r="510" spans="1:45" ht="12.75" customHeight="1" x14ac:dyDescent="0.2">
      <c r="A510" s="88"/>
      <c r="B510" s="90"/>
      <c r="C510" s="61" t="s">
        <v>131</v>
      </c>
      <c r="D510" s="47"/>
      <c r="E510" s="45"/>
      <c r="F510" s="45"/>
      <c r="G510" s="45"/>
      <c r="H510" s="78"/>
      <c r="I510" s="79" t="s">
        <v>71</v>
      </c>
      <c r="J510" s="45"/>
      <c r="K510" s="45"/>
      <c r="L510" s="45"/>
      <c r="M510" s="45"/>
      <c r="N510" s="45"/>
      <c r="O510" s="45"/>
      <c r="P510" s="45"/>
      <c r="Q510" s="45"/>
      <c r="R510" s="79" t="s">
        <v>71</v>
      </c>
      <c r="S510" s="82"/>
      <c r="T510" s="24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6"/>
      <c r="AJ510" s="46"/>
      <c r="AK510" s="45"/>
      <c r="AL510" s="45"/>
      <c r="AM510" s="46"/>
      <c r="AN510" s="46"/>
      <c r="AO510" s="46"/>
      <c r="AP510" s="46"/>
      <c r="AQ510" s="46">
        <f t="shared" si="105"/>
        <v>2</v>
      </c>
      <c r="AR510" s="24">
        <f>34*1</f>
        <v>34</v>
      </c>
      <c r="AS510" s="57">
        <f t="shared" si="104"/>
        <v>5.8823529411764705E-2</v>
      </c>
    </row>
    <row r="511" spans="1:45" ht="12.75" customHeight="1" x14ac:dyDescent="0.2">
      <c r="A511" s="88"/>
      <c r="B511" s="90"/>
      <c r="C511" s="61" t="s">
        <v>132</v>
      </c>
      <c r="D511" s="47"/>
      <c r="E511" s="45"/>
      <c r="F511" s="45"/>
      <c r="G511" s="45"/>
      <c r="H511" s="79" t="s">
        <v>71</v>
      </c>
      <c r="I511" s="45"/>
      <c r="J511" s="45"/>
      <c r="K511" s="45"/>
      <c r="L511" s="45"/>
      <c r="M511" s="45"/>
      <c r="N511" s="45"/>
      <c r="O511" s="45"/>
      <c r="P511" s="45"/>
      <c r="Q511" s="45"/>
      <c r="R511" s="79" t="s">
        <v>71</v>
      </c>
      <c r="T511" s="24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6"/>
      <c r="AJ511" s="46"/>
      <c r="AK511" s="45"/>
      <c r="AL511" s="45"/>
      <c r="AM511" s="46"/>
      <c r="AN511" s="46"/>
      <c r="AO511" s="46"/>
      <c r="AP511" s="46"/>
      <c r="AQ511" s="46">
        <f t="shared" si="105"/>
        <v>2</v>
      </c>
      <c r="AR511" s="24">
        <f t="shared" si="110"/>
        <v>34</v>
      </c>
      <c r="AS511" s="57">
        <f t="shared" si="104"/>
        <v>5.8823529411764705E-2</v>
      </c>
    </row>
    <row r="512" spans="1:45" ht="12.75" customHeight="1" x14ac:dyDescent="0.2">
      <c r="A512" s="88"/>
      <c r="B512" s="90"/>
      <c r="C512" s="61" t="s">
        <v>133</v>
      </c>
      <c r="D512" s="58"/>
      <c r="E512" s="45"/>
      <c r="F512" s="45"/>
      <c r="G512" s="45"/>
      <c r="H512" s="79" t="s">
        <v>71</v>
      </c>
      <c r="I512" s="45"/>
      <c r="J512" s="45"/>
      <c r="K512" s="45"/>
      <c r="L512" s="45"/>
      <c r="M512" s="45"/>
      <c r="N512" s="45"/>
      <c r="O512" s="45"/>
      <c r="P512" s="45"/>
      <c r="Q512" s="45"/>
      <c r="R512" s="79" t="s">
        <v>71</v>
      </c>
      <c r="S512" s="24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6"/>
      <c r="AJ512" s="46"/>
      <c r="AK512" s="45"/>
      <c r="AL512" s="45"/>
      <c r="AM512" s="46"/>
      <c r="AN512" s="46"/>
      <c r="AO512" s="46"/>
      <c r="AP512" s="46"/>
      <c r="AQ512" s="46">
        <f t="shared" si="105"/>
        <v>2</v>
      </c>
      <c r="AR512" s="24">
        <f t="shared" si="110"/>
        <v>34</v>
      </c>
      <c r="AS512" s="57">
        <f t="shared" si="104"/>
        <v>5.8823529411764705E-2</v>
      </c>
    </row>
    <row r="513" spans="1:45" ht="12.75" customHeight="1" x14ac:dyDescent="0.2">
      <c r="A513" s="88"/>
      <c r="B513" s="89" t="s">
        <v>100</v>
      </c>
      <c r="C513" s="61" t="s">
        <v>130</v>
      </c>
      <c r="D513" s="58"/>
      <c r="E513" s="45"/>
      <c r="F513" s="45"/>
      <c r="G513" s="79" t="s">
        <v>71</v>
      </c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80" t="s">
        <v>71</v>
      </c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6"/>
      <c r="AJ513" s="46"/>
      <c r="AK513" s="45"/>
      <c r="AL513" s="45"/>
      <c r="AM513" s="46"/>
      <c r="AN513" s="46"/>
      <c r="AO513" s="46"/>
      <c r="AP513" s="46"/>
      <c r="AQ513" s="46">
        <f t="shared" si="105"/>
        <v>2</v>
      </c>
      <c r="AR513" s="24">
        <f t="shared" ref="AR513:AR516" si="111">34*3</f>
        <v>102</v>
      </c>
      <c r="AS513" s="57">
        <f t="shared" si="104"/>
        <v>1.9607843137254902E-2</v>
      </c>
    </row>
    <row r="514" spans="1:45" ht="12.75" customHeight="1" x14ac:dyDescent="0.2">
      <c r="A514" s="88"/>
      <c r="B514" s="90"/>
      <c r="C514" s="61" t="s">
        <v>131</v>
      </c>
      <c r="D514" s="58"/>
      <c r="E514" s="45"/>
      <c r="F514" s="45"/>
      <c r="G514" s="45"/>
      <c r="H514" s="79" t="s">
        <v>71</v>
      </c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80" t="s">
        <v>71</v>
      </c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6"/>
      <c r="AJ514" s="46"/>
      <c r="AK514" s="45"/>
      <c r="AL514" s="45"/>
      <c r="AM514" s="46"/>
      <c r="AN514" s="46"/>
      <c r="AO514" s="46"/>
      <c r="AP514" s="46"/>
      <c r="AQ514" s="46">
        <f t="shared" si="105"/>
        <v>2</v>
      </c>
      <c r="AR514" s="24">
        <f t="shared" si="111"/>
        <v>102</v>
      </c>
      <c r="AS514" s="57">
        <f t="shared" si="104"/>
        <v>1.9607843137254902E-2</v>
      </c>
    </row>
    <row r="515" spans="1:45" ht="12.75" customHeight="1" x14ac:dyDescent="0.2">
      <c r="A515" s="88"/>
      <c r="B515" s="90"/>
      <c r="C515" s="61" t="s">
        <v>132</v>
      </c>
      <c r="D515" s="58"/>
      <c r="E515" s="45"/>
      <c r="F515" s="45"/>
      <c r="G515" s="45"/>
      <c r="H515" s="79" t="s">
        <v>71</v>
      </c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80" t="s">
        <v>71</v>
      </c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6"/>
      <c r="AJ515" s="46"/>
      <c r="AK515" s="45"/>
      <c r="AL515" s="45"/>
      <c r="AM515" s="46"/>
      <c r="AN515" s="46"/>
      <c r="AO515" s="46"/>
      <c r="AP515" s="46"/>
      <c r="AQ515" s="46">
        <f t="shared" si="105"/>
        <v>2</v>
      </c>
      <c r="AR515" s="24">
        <f t="shared" si="111"/>
        <v>102</v>
      </c>
      <c r="AS515" s="57">
        <f t="shared" si="104"/>
        <v>1.9607843137254902E-2</v>
      </c>
    </row>
    <row r="516" spans="1:45" ht="12.75" customHeight="1" x14ac:dyDescent="0.2">
      <c r="A516" s="88"/>
      <c r="B516" s="105"/>
      <c r="C516" s="61" t="s">
        <v>133</v>
      </c>
      <c r="D516" s="58"/>
      <c r="E516" s="45"/>
      <c r="F516" s="45"/>
      <c r="G516" s="79" t="s">
        <v>71</v>
      </c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80" t="s">
        <v>71</v>
      </c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6"/>
      <c r="AJ516" s="46"/>
      <c r="AK516" s="45"/>
      <c r="AL516" s="45"/>
      <c r="AM516" s="46"/>
      <c r="AN516" s="46"/>
      <c r="AO516" s="46"/>
      <c r="AP516" s="46"/>
      <c r="AQ516" s="46">
        <f t="shared" si="105"/>
        <v>2</v>
      </c>
      <c r="AR516" s="24">
        <f t="shared" si="111"/>
        <v>102</v>
      </c>
      <c r="AS516" s="57">
        <f t="shared" si="104"/>
        <v>1.9607843137254902E-2</v>
      </c>
    </row>
    <row r="517" spans="1:45" ht="12.75" customHeight="1" x14ac:dyDescent="0.2">
      <c r="A517" s="88"/>
      <c r="B517" s="89" t="s">
        <v>101</v>
      </c>
      <c r="C517" s="61" t="s">
        <v>130</v>
      </c>
      <c r="D517" s="58"/>
      <c r="E517" s="45"/>
      <c r="F517" s="45"/>
      <c r="G517" s="45"/>
      <c r="H517" s="79" t="s">
        <v>71</v>
      </c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24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6"/>
      <c r="AJ517" s="46"/>
      <c r="AK517" s="45"/>
      <c r="AL517" s="45"/>
      <c r="AM517" s="46"/>
      <c r="AN517" s="46"/>
      <c r="AO517" s="46"/>
      <c r="AP517" s="46"/>
      <c r="AQ517" s="46">
        <f t="shared" si="105"/>
        <v>1</v>
      </c>
      <c r="AR517" s="24">
        <f t="shared" ref="AR517:AR532" si="112">34*2</f>
        <v>68</v>
      </c>
      <c r="AS517" s="57">
        <f t="shared" si="104"/>
        <v>1.4705882352941176E-2</v>
      </c>
    </row>
    <row r="518" spans="1:45" ht="12.75" customHeight="1" x14ac:dyDescent="0.2">
      <c r="A518" s="88"/>
      <c r="B518" s="90"/>
      <c r="C518" s="61" t="s">
        <v>131</v>
      </c>
      <c r="D518" s="58"/>
      <c r="E518" s="45"/>
      <c r="F518" s="45"/>
      <c r="G518" s="45"/>
      <c r="H518" s="79" t="s">
        <v>71</v>
      </c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24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6"/>
      <c r="AJ518" s="46"/>
      <c r="AK518" s="45"/>
      <c r="AL518" s="45"/>
      <c r="AM518" s="46"/>
      <c r="AN518" s="46"/>
      <c r="AO518" s="46"/>
      <c r="AP518" s="46"/>
      <c r="AQ518" s="46">
        <f t="shared" si="105"/>
        <v>1</v>
      </c>
      <c r="AR518" s="24">
        <f t="shared" si="112"/>
        <v>68</v>
      </c>
      <c r="AS518" s="57">
        <f t="shared" si="104"/>
        <v>1.4705882352941176E-2</v>
      </c>
    </row>
    <row r="519" spans="1:45" ht="12.75" customHeight="1" x14ac:dyDescent="0.2">
      <c r="A519" s="88"/>
      <c r="B519" s="90"/>
      <c r="C519" s="61" t="s">
        <v>132</v>
      </c>
      <c r="D519" s="58"/>
      <c r="E519" s="45"/>
      <c r="F519" s="45"/>
      <c r="G519" s="45"/>
      <c r="H519" s="79" t="s">
        <v>71</v>
      </c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24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6"/>
      <c r="AJ519" s="46"/>
      <c r="AK519" s="45"/>
      <c r="AL519" s="45"/>
      <c r="AM519" s="46"/>
      <c r="AN519" s="46"/>
      <c r="AO519" s="46"/>
      <c r="AP519" s="46"/>
      <c r="AQ519" s="46">
        <f t="shared" si="105"/>
        <v>1</v>
      </c>
      <c r="AR519" s="24">
        <f t="shared" si="112"/>
        <v>68</v>
      </c>
      <c r="AS519" s="57">
        <f t="shared" si="104"/>
        <v>1.4705882352941176E-2</v>
      </c>
    </row>
    <row r="520" spans="1:45" ht="12.75" customHeight="1" x14ac:dyDescent="0.2">
      <c r="A520" s="88"/>
      <c r="B520" s="105"/>
      <c r="C520" s="61" t="s">
        <v>133</v>
      </c>
      <c r="D520" s="58"/>
      <c r="E520" s="45"/>
      <c r="F520" s="45"/>
      <c r="G520" s="45"/>
      <c r="H520" s="79" t="s">
        <v>71</v>
      </c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24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6"/>
      <c r="AJ520" s="46"/>
      <c r="AK520" s="45"/>
      <c r="AL520" s="45"/>
      <c r="AM520" s="46"/>
      <c r="AN520" s="46"/>
      <c r="AO520" s="46"/>
      <c r="AP520" s="46"/>
      <c r="AQ520" s="46">
        <f t="shared" si="105"/>
        <v>1</v>
      </c>
      <c r="AR520" s="24">
        <f t="shared" si="112"/>
        <v>68</v>
      </c>
      <c r="AS520" s="57">
        <f t="shared" si="104"/>
        <v>1.4705882352941176E-2</v>
      </c>
    </row>
    <row r="521" spans="1:45" ht="12.75" customHeight="1" x14ac:dyDescent="0.2">
      <c r="A521" s="88"/>
      <c r="B521" s="89" t="s">
        <v>108</v>
      </c>
      <c r="C521" s="61" t="s">
        <v>130</v>
      </c>
      <c r="D521" s="58"/>
      <c r="E521" s="45"/>
      <c r="F521" s="45"/>
      <c r="G521" s="79" t="s">
        <v>71</v>
      </c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79" t="s">
        <v>71</v>
      </c>
      <c r="S521" s="24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6"/>
      <c r="AJ521" s="46"/>
      <c r="AK521" s="45"/>
      <c r="AL521" s="45"/>
      <c r="AM521" s="46"/>
      <c r="AN521" s="46"/>
      <c r="AO521" s="46"/>
      <c r="AP521" s="46"/>
      <c r="AQ521" s="46">
        <f t="shared" si="105"/>
        <v>2</v>
      </c>
      <c r="AR521" s="24">
        <f t="shared" si="112"/>
        <v>68</v>
      </c>
      <c r="AS521" s="57">
        <f t="shared" si="104"/>
        <v>2.9411764705882353E-2</v>
      </c>
    </row>
    <row r="522" spans="1:45" ht="12.75" customHeight="1" x14ac:dyDescent="0.2">
      <c r="A522" s="88"/>
      <c r="B522" s="90"/>
      <c r="C522" s="61" t="s">
        <v>131</v>
      </c>
      <c r="D522" s="58"/>
      <c r="E522" s="45"/>
      <c r="F522" s="45"/>
      <c r="G522" s="79" t="s">
        <v>71</v>
      </c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79" t="s">
        <v>71</v>
      </c>
      <c r="S522" s="24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6"/>
      <c r="AJ522" s="46"/>
      <c r="AK522" s="45"/>
      <c r="AL522" s="45"/>
      <c r="AM522" s="46"/>
      <c r="AN522" s="46"/>
      <c r="AO522" s="46"/>
      <c r="AP522" s="46"/>
      <c r="AQ522" s="46">
        <f t="shared" si="105"/>
        <v>2</v>
      </c>
      <c r="AR522" s="24">
        <f t="shared" si="112"/>
        <v>68</v>
      </c>
      <c r="AS522" s="57">
        <f t="shared" si="104"/>
        <v>2.9411764705882353E-2</v>
      </c>
    </row>
    <row r="523" spans="1:45" ht="12.75" customHeight="1" x14ac:dyDescent="0.2">
      <c r="A523" s="88"/>
      <c r="B523" s="90"/>
      <c r="C523" s="61" t="s">
        <v>132</v>
      </c>
      <c r="D523" s="58"/>
      <c r="E523" s="45"/>
      <c r="F523" s="45"/>
      <c r="G523" s="79" t="s">
        <v>71</v>
      </c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79" t="s">
        <v>71</v>
      </c>
      <c r="S523" s="24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6"/>
      <c r="AJ523" s="46"/>
      <c r="AK523" s="45"/>
      <c r="AL523" s="45"/>
      <c r="AM523" s="46"/>
      <c r="AN523" s="46"/>
      <c r="AO523" s="46"/>
      <c r="AP523" s="46"/>
      <c r="AQ523" s="46">
        <f t="shared" si="105"/>
        <v>2</v>
      </c>
      <c r="AR523" s="24">
        <f t="shared" si="112"/>
        <v>68</v>
      </c>
      <c r="AS523" s="57">
        <f t="shared" si="104"/>
        <v>2.9411764705882353E-2</v>
      </c>
    </row>
    <row r="524" spans="1:45" ht="12.75" customHeight="1" x14ac:dyDescent="0.2">
      <c r="A524" s="88"/>
      <c r="B524" s="105"/>
      <c r="C524" s="61" t="s">
        <v>133</v>
      </c>
      <c r="D524" s="58"/>
      <c r="E524" s="45"/>
      <c r="F524" s="45"/>
      <c r="G524" s="79" t="s">
        <v>71</v>
      </c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79" t="s">
        <v>71</v>
      </c>
      <c r="S524" s="24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6"/>
      <c r="AJ524" s="46"/>
      <c r="AK524" s="45"/>
      <c r="AL524" s="45"/>
      <c r="AM524" s="46"/>
      <c r="AN524" s="46"/>
      <c r="AO524" s="46"/>
      <c r="AP524" s="46"/>
      <c r="AQ524" s="46">
        <f t="shared" si="105"/>
        <v>2</v>
      </c>
      <c r="AR524" s="24">
        <f t="shared" si="112"/>
        <v>68</v>
      </c>
      <c r="AS524" s="57">
        <f t="shared" si="104"/>
        <v>2.9411764705882353E-2</v>
      </c>
    </row>
    <row r="525" spans="1:45" ht="12.75" customHeight="1" x14ac:dyDescent="0.2">
      <c r="A525" s="88"/>
      <c r="B525" s="91" t="s">
        <v>109</v>
      </c>
      <c r="C525" s="61" t="s">
        <v>130</v>
      </c>
      <c r="D525" s="58"/>
      <c r="E525" s="45"/>
      <c r="F525" s="45"/>
      <c r="G525" s="45"/>
      <c r="H525" s="79" t="s">
        <v>71</v>
      </c>
      <c r="I525" s="45"/>
      <c r="J525" s="45"/>
      <c r="K525" s="79" t="s">
        <v>71</v>
      </c>
      <c r="L525" s="45"/>
      <c r="M525" s="45"/>
      <c r="N525" s="45"/>
      <c r="O525" s="45"/>
      <c r="P525" s="45"/>
      <c r="Q525" s="45"/>
      <c r="R525" s="45"/>
      <c r="S525" s="80" t="s">
        <v>71</v>
      </c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6"/>
      <c r="AJ525" s="46"/>
      <c r="AK525" s="45"/>
      <c r="AL525" s="45"/>
      <c r="AM525" s="46"/>
      <c r="AN525" s="46"/>
      <c r="AO525" s="46"/>
      <c r="AP525" s="46"/>
      <c r="AQ525" s="46">
        <f t="shared" si="105"/>
        <v>3</v>
      </c>
      <c r="AR525" s="24">
        <f t="shared" si="112"/>
        <v>68</v>
      </c>
      <c r="AS525" s="57">
        <f t="shared" si="104"/>
        <v>4.4117647058823532E-2</v>
      </c>
    </row>
    <row r="526" spans="1:45" ht="12.75" customHeight="1" x14ac:dyDescent="0.2">
      <c r="A526" s="88"/>
      <c r="B526" s="91"/>
      <c r="C526" s="61" t="s">
        <v>131</v>
      </c>
      <c r="D526" s="58"/>
      <c r="E526" s="45"/>
      <c r="F526" s="45"/>
      <c r="G526" s="45"/>
      <c r="H526" s="79" t="s">
        <v>71</v>
      </c>
      <c r="I526" s="45"/>
      <c r="J526" s="45"/>
      <c r="K526" s="79" t="s">
        <v>71</v>
      </c>
      <c r="L526" s="45"/>
      <c r="M526" s="45"/>
      <c r="N526" s="45"/>
      <c r="O526" s="45"/>
      <c r="P526" s="45"/>
      <c r="Q526" s="45"/>
      <c r="R526" s="45"/>
      <c r="S526" s="80" t="s">
        <v>71</v>
      </c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6"/>
      <c r="AJ526" s="46"/>
      <c r="AK526" s="45"/>
      <c r="AL526" s="45"/>
      <c r="AM526" s="46"/>
      <c r="AN526" s="46"/>
      <c r="AO526" s="46"/>
      <c r="AP526" s="46"/>
      <c r="AQ526" s="46">
        <f t="shared" si="105"/>
        <v>3</v>
      </c>
      <c r="AR526" s="24">
        <f t="shared" si="112"/>
        <v>68</v>
      </c>
      <c r="AS526" s="57">
        <f t="shared" si="104"/>
        <v>4.4117647058823532E-2</v>
      </c>
    </row>
    <row r="527" spans="1:45" ht="12.75" customHeight="1" x14ac:dyDescent="0.2">
      <c r="A527" s="88"/>
      <c r="B527" s="91"/>
      <c r="C527" s="61" t="s">
        <v>132</v>
      </c>
      <c r="D527" s="58"/>
      <c r="E527" s="45"/>
      <c r="F527" s="45"/>
      <c r="G527" s="45"/>
      <c r="H527" s="79" t="s">
        <v>71</v>
      </c>
      <c r="I527" s="45"/>
      <c r="J527" s="45"/>
      <c r="K527" s="79" t="s">
        <v>71</v>
      </c>
      <c r="L527" s="45"/>
      <c r="M527" s="45"/>
      <c r="N527" s="45"/>
      <c r="O527" s="45"/>
      <c r="P527" s="45"/>
      <c r="Q527" s="45"/>
      <c r="R527" s="45"/>
      <c r="S527" s="80" t="s">
        <v>71</v>
      </c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6"/>
      <c r="AJ527" s="46"/>
      <c r="AK527" s="45"/>
      <c r="AL527" s="45"/>
      <c r="AM527" s="46"/>
      <c r="AN527" s="46"/>
      <c r="AO527" s="46"/>
      <c r="AP527" s="46"/>
      <c r="AQ527" s="46">
        <f t="shared" si="105"/>
        <v>3</v>
      </c>
      <c r="AR527" s="24">
        <f t="shared" si="112"/>
        <v>68</v>
      </c>
      <c r="AS527" s="57">
        <f t="shared" si="104"/>
        <v>4.4117647058823532E-2</v>
      </c>
    </row>
    <row r="528" spans="1:45" ht="12.75" customHeight="1" x14ac:dyDescent="0.2">
      <c r="A528" s="88"/>
      <c r="B528" s="91"/>
      <c r="C528" s="61" t="s">
        <v>133</v>
      </c>
      <c r="D528" s="58"/>
      <c r="E528" s="45"/>
      <c r="F528" s="45"/>
      <c r="G528" s="45"/>
      <c r="H528" s="79" t="s">
        <v>71</v>
      </c>
      <c r="I528" s="45"/>
      <c r="J528" s="45"/>
      <c r="K528" s="79" t="s">
        <v>71</v>
      </c>
      <c r="L528" s="45"/>
      <c r="M528" s="45"/>
      <c r="N528" s="45"/>
      <c r="O528" s="45"/>
      <c r="P528" s="45"/>
      <c r="Q528" s="45"/>
      <c r="R528" s="45"/>
      <c r="S528" s="80" t="s">
        <v>71</v>
      </c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6"/>
      <c r="AJ528" s="46"/>
      <c r="AK528" s="45"/>
      <c r="AL528" s="45"/>
      <c r="AM528" s="46"/>
      <c r="AN528" s="46"/>
      <c r="AO528" s="46"/>
      <c r="AP528" s="46"/>
      <c r="AQ528" s="46">
        <f t="shared" si="105"/>
        <v>3</v>
      </c>
      <c r="AR528" s="24">
        <f t="shared" si="112"/>
        <v>68</v>
      </c>
      <c r="AS528" s="57">
        <f t="shared" si="104"/>
        <v>4.4117647058823532E-2</v>
      </c>
    </row>
    <row r="529" spans="1:45" ht="12.75" customHeight="1" x14ac:dyDescent="0.2">
      <c r="A529" s="88"/>
      <c r="B529" s="91" t="s">
        <v>102</v>
      </c>
      <c r="C529" s="61" t="s">
        <v>130</v>
      </c>
      <c r="D529" s="58"/>
      <c r="E529" s="45"/>
      <c r="F529" s="45"/>
      <c r="G529" s="45"/>
      <c r="H529" s="79" t="s">
        <v>71</v>
      </c>
      <c r="I529" s="45"/>
      <c r="J529" s="45"/>
      <c r="K529" s="45"/>
      <c r="L529" s="45"/>
      <c r="M529" s="45"/>
      <c r="N529" s="45"/>
      <c r="O529" s="45"/>
      <c r="P529" s="45"/>
      <c r="Q529" s="79" t="s">
        <v>71</v>
      </c>
      <c r="R529" s="45"/>
      <c r="S529" s="83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6"/>
      <c r="AJ529" s="46"/>
      <c r="AK529" s="45"/>
      <c r="AL529" s="45"/>
      <c r="AM529" s="46"/>
      <c r="AN529" s="46"/>
      <c r="AO529" s="46"/>
      <c r="AP529" s="46"/>
      <c r="AQ529" s="46">
        <f t="shared" si="105"/>
        <v>2</v>
      </c>
      <c r="AR529" s="24">
        <f t="shared" si="112"/>
        <v>68</v>
      </c>
      <c r="AS529" s="57">
        <f t="shared" si="104"/>
        <v>2.9411764705882353E-2</v>
      </c>
    </row>
    <row r="530" spans="1:45" ht="12.75" customHeight="1" x14ac:dyDescent="0.2">
      <c r="A530" s="88"/>
      <c r="B530" s="91"/>
      <c r="C530" s="61" t="s">
        <v>131</v>
      </c>
      <c r="D530" s="58"/>
      <c r="E530" s="45"/>
      <c r="F530" s="45"/>
      <c r="G530" s="45"/>
      <c r="H530" s="79" t="s">
        <v>71</v>
      </c>
      <c r="I530" s="45"/>
      <c r="J530" s="45"/>
      <c r="K530" s="45"/>
      <c r="L530" s="45"/>
      <c r="M530" s="45"/>
      <c r="N530" s="45"/>
      <c r="O530" s="45"/>
      <c r="P530" s="45"/>
      <c r="Q530" s="79" t="s">
        <v>71</v>
      </c>
      <c r="R530" s="45"/>
      <c r="S530" s="83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6"/>
      <c r="AJ530" s="46"/>
      <c r="AK530" s="45"/>
      <c r="AL530" s="45"/>
      <c r="AM530" s="46"/>
      <c r="AN530" s="46"/>
      <c r="AO530" s="46"/>
      <c r="AP530" s="46"/>
      <c r="AQ530" s="46">
        <f t="shared" si="105"/>
        <v>2</v>
      </c>
      <c r="AR530" s="24">
        <f t="shared" si="112"/>
        <v>68</v>
      </c>
      <c r="AS530" s="57">
        <f t="shared" si="104"/>
        <v>2.9411764705882353E-2</v>
      </c>
    </row>
    <row r="531" spans="1:45" ht="12.75" customHeight="1" x14ac:dyDescent="0.2">
      <c r="A531" s="88"/>
      <c r="B531" s="91"/>
      <c r="C531" s="61" t="s">
        <v>132</v>
      </c>
      <c r="D531" s="58"/>
      <c r="E531" s="45"/>
      <c r="F531" s="45"/>
      <c r="G531" s="45"/>
      <c r="H531" s="79" t="s">
        <v>71</v>
      </c>
      <c r="I531" s="45"/>
      <c r="J531" s="45"/>
      <c r="K531" s="45"/>
      <c r="L531" s="45"/>
      <c r="M531" s="45"/>
      <c r="N531" s="45"/>
      <c r="O531" s="45"/>
      <c r="P531" s="45"/>
      <c r="Q531" s="79" t="s">
        <v>71</v>
      </c>
      <c r="R531" s="45"/>
      <c r="S531" s="24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6"/>
      <c r="AJ531" s="46"/>
      <c r="AK531" s="45"/>
      <c r="AL531" s="45"/>
      <c r="AM531" s="46"/>
      <c r="AN531" s="46"/>
      <c r="AO531" s="46"/>
      <c r="AP531" s="46"/>
      <c r="AQ531" s="46">
        <f t="shared" si="105"/>
        <v>2</v>
      </c>
      <c r="AR531" s="24">
        <f t="shared" si="112"/>
        <v>68</v>
      </c>
      <c r="AS531" s="57">
        <f t="shared" si="104"/>
        <v>2.9411764705882353E-2</v>
      </c>
    </row>
    <row r="532" spans="1:45" ht="12.75" customHeight="1" x14ac:dyDescent="0.2">
      <c r="A532" s="88"/>
      <c r="B532" s="91"/>
      <c r="C532" s="61" t="s">
        <v>133</v>
      </c>
      <c r="D532" s="58"/>
      <c r="E532" s="45"/>
      <c r="F532" s="45"/>
      <c r="G532" s="45"/>
      <c r="H532" s="78"/>
      <c r="I532" s="79" t="s">
        <v>71</v>
      </c>
      <c r="J532" s="45"/>
      <c r="K532" s="45"/>
      <c r="L532" s="45"/>
      <c r="M532" s="45"/>
      <c r="N532" s="45"/>
      <c r="O532" s="45"/>
      <c r="P532" s="45"/>
      <c r="Q532" s="79" t="s">
        <v>71</v>
      </c>
      <c r="R532" s="45"/>
      <c r="S532" s="24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6"/>
      <c r="AJ532" s="46"/>
      <c r="AK532" s="45"/>
      <c r="AL532" s="45"/>
      <c r="AM532" s="46"/>
      <c r="AN532" s="46"/>
      <c r="AO532" s="46"/>
      <c r="AP532" s="46"/>
      <c r="AQ532" s="46">
        <f t="shared" si="105"/>
        <v>2</v>
      </c>
      <c r="AR532" s="24">
        <f t="shared" si="112"/>
        <v>68</v>
      </c>
      <c r="AS532" s="57">
        <f t="shared" si="104"/>
        <v>2.9411764705882353E-2</v>
      </c>
    </row>
    <row r="533" spans="1:45" ht="12.75" customHeight="1" x14ac:dyDescent="0.2">
      <c r="A533" s="88"/>
      <c r="B533" s="91" t="s">
        <v>52</v>
      </c>
      <c r="C533" s="61" t="s">
        <v>130</v>
      </c>
      <c r="D533" s="58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24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6"/>
      <c r="AJ533" s="46"/>
      <c r="AK533" s="45"/>
      <c r="AL533" s="45"/>
      <c r="AM533" s="46"/>
      <c r="AN533" s="46"/>
      <c r="AO533" s="46"/>
      <c r="AP533" s="46"/>
      <c r="AQ533" s="46">
        <f t="shared" si="105"/>
        <v>0</v>
      </c>
      <c r="AR533" s="24">
        <f t="shared" ref="AR533:AR544" si="113">34*1</f>
        <v>34</v>
      </c>
      <c r="AS533" s="57">
        <f t="shared" si="104"/>
        <v>0</v>
      </c>
    </row>
    <row r="534" spans="1:45" ht="12.75" customHeight="1" x14ac:dyDescent="0.2">
      <c r="A534" s="88"/>
      <c r="B534" s="91"/>
      <c r="C534" s="61" t="s">
        <v>131</v>
      </c>
      <c r="D534" s="58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24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6"/>
      <c r="AJ534" s="46"/>
      <c r="AK534" s="45"/>
      <c r="AL534" s="45"/>
      <c r="AM534" s="46"/>
      <c r="AN534" s="46"/>
      <c r="AO534" s="46"/>
      <c r="AP534" s="46"/>
      <c r="AQ534" s="46">
        <f t="shared" si="105"/>
        <v>0</v>
      </c>
      <c r="AR534" s="24">
        <f t="shared" si="113"/>
        <v>34</v>
      </c>
      <c r="AS534" s="57">
        <f t="shared" si="104"/>
        <v>0</v>
      </c>
    </row>
    <row r="535" spans="1:45" ht="27" customHeight="1" x14ac:dyDescent="0.2">
      <c r="A535" s="88"/>
      <c r="B535" s="91"/>
      <c r="C535" s="61" t="s">
        <v>132</v>
      </c>
      <c r="D535" s="58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24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6"/>
      <c r="AJ535" s="46"/>
      <c r="AK535" s="45"/>
      <c r="AL535" s="45"/>
      <c r="AM535" s="46"/>
      <c r="AN535" s="46"/>
      <c r="AO535" s="46"/>
      <c r="AP535" s="46"/>
      <c r="AQ535" s="46">
        <f t="shared" si="105"/>
        <v>0</v>
      </c>
      <c r="AR535" s="24">
        <f t="shared" si="113"/>
        <v>34</v>
      </c>
      <c r="AS535" s="57">
        <f t="shared" si="104"/>
        <v>0</v>
      </c>
    </row>
    <row r="536" spans="1:45" s="29" customFormat="1" ht="81.75" customHeight="1" x14ac:dyDescent="0.2">
      <c r="A536" s="88"/>
      <c r="B536" s="91"/>
      <c r="C536" s="61" t="s">
        <v>133</v>
      </c>
      <c r="D536" s="58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24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6"/>
      <c r="AJ536" s="46"/>
      <c r="AK536" s="45"/>
      <c r="AL536" s="45"/>
      <c r="AM536" s="46"/>
      <c r="AN536" s="46"/>
      <c r="AO536" s="46"/>
      <c r="AP536" s="46"/>
      <c r="AQ536" s="46">
        <f t="shared" si="105"/>
        <v>0</v>
      </c>
      <c r="AR536" s="24">
        <f t="shared" si="113"/>
        <v>34</v>
      </c>
      <c r="AS536" s="57">
        <f t="shared" si="104"/>
        <v>0</v>
      </c>
    </row>
    <row r="537" spans="1:45" s="29" customFormat="1" ht="21.75" customHeight="1" x14ac:dyDescent="0.2">
      <c r="A537" s="88"/>
      <c r="B537" s="91" t="s">
        <v>103</v>
      </c>
      <c r="C537" s="61" t="s">
        <v>130</v>
      </c>
      <c r="D537" s="58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24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6"/>
      <c r="AJ537" s="46"/>
      <c r="AK537" s="45"/>
      <c r="AL537" s="45"/>
      <c r="AM537" s="46"/>
      <c r="AN537" s="46"/>
      <c r="AO537" s="46"/>
      <c r="AP537" s="46"/>
      <c r="AQ537" s="46">
        <f t="shared" si="105"/>
        <v>0</v>
      </c>
      <c r="AR537" s="24">
        <f t="shared" si="113"/>
        <v>34</v>
      </c>
      <c r="AS537" s="57">
        <f t="shared" si="104"/>
        <v>0</v>
      </c>
    </row>
    <row r="538" spans="1:45" s="40" customFormat="1" ht="11.25" customHeight="1" x14ac:dyDescent="0.2">
      <c r="A538" s="88"/>
      <c r="B538" s="91"/>
      <c r="C538" s="61" t="s">
        <v>131</v>
      </c>
      <c r="D538" s="58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24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6"/>
      <c r="AJ538" s="46"/>
      <c r="AK538" s="45"/>
      <c r="AL538" s="45"/>
      <c r="AM538" s="46"/>
      <c r="AN538" s="46"/>
      <c r="AO538" s="46"/>
      <c r="AP538" s="46"/>
      <c r="AQ538" s="46">
        <f t="shared" si="105"/>
        <v>0</v>
      </c>
      <c r="AR538" s="24">
        <f t="shared" si="113"/>
        <v>34</v>
      </c>
      <c r="AS538" s="57">
        <f t="shared" si="104"/>
        <v>0</v>
      </c>
    </row>
    <row r="539" spans="1:45" ht="12.75" customHeight="1" x14ac:dyDescent="0.2">
      <c r="A539" s="88"/>
      <c r="B539" s="91"/>
      <c r="C539" s="61" t="s">
        <v>132</v>
      </c>
      <c r="D539" s="58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24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6"/>
      <c r="AJ539" s="46"/>
      <c r="AK539" s="45"/>
      <c r="AL539" s="45"/>
      <c r="AM539" s="46"/>
      <c r="AN539" s="46"/>
      <c r="AO539" s="46"/>
      <c r="AP539" s="46"/>
      <c r="AQ539" s="46">
        <f t="shared" si="105"/>
        <v>0</v>
      </c>
      <c r="AR539" s="24">
        <f t="shared" si="113"/>
        <v>34</v>
      </c>
      <c r="AS539" s="57">
        <f t="shared" si="104"/>
        <v>0</v>
      </c>
    </row>
    <row r="540" spans="1:45" ht="12.75" customHeight="1" x14ac:dyDescent="0.2">
      <c r="A540" s="88"/>
      <c r="B540" s="91"/>
      <c r="C540" s="61" t="s">
        <v>133</v>
      </c>
      <c r="D540" s="58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24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6"/>
      <c r="AJ540" s="46"/>
      <c r="AK540" s="45"/>
      <c r="AL540" s="45"/>
      <c r="AM540" s="46"/>
      <c r="AN540" s="46"/>
      <c r="AO540" s="46"/>
      <c r="AP540" s="46"/>
      <c r="AQ540" s="46">
        <f t="shared" si="105"/>
        <v>0</v>
      </c>
      <c r="AR540" s="24">
        <f t="shared" si="113"/>
        <v>34</v>
      </c>
      <c r="AS540" s="57">
        <f t="shared" si="104"/>
        <v>0</v>
      </c>
    </row>
    <row r="541" spans="1:45" x14ac:dyDescent="0.2">
      <c r="A541" s="88"/>
      <c r="B541" s="91" t="s">
        <v>110</v>
      </c>
      <c r="C541" s="61" t="s">
        <v>130</v>
      </c>
      <c r="D541" s="58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24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6"/>
      <c r="AJ541" s="46"/>
      <c r="AK541" s="45"/>
      <c r="AL541" s="45"/>
      <c r="AM541" s="46"/>
      <c r="AN541" s="46"/>
      <c r="AO541" s="46"/>
      <c r="AP541" s="46"/>
      <c r="AQ541" s="46">
        <f t="shared" si="105"/>
        <v>0</v>
      </c>
      <c r="AR541" s="24">
        <f t="shared" si="113"/>
        <v>34</v>
      </c>
      <c r="AS541" s="57">
        <f t="shared" si="104"/>
        <v>0</v>
      </c>
    </row>
    <row r="542" spans="1:45" ht="12.75" customHeight="1" x14ac:dyDescent="0.2">
      <c r="A542" s="88"/>
      <c r="B542" s="91"/>
      <c r="C542" s="61" t="s">
        <v>131</v>
      </c>
      <c r="D542" s="58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24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6"/>
      <c r="AJ542" s="46"/>
      <c r="AK542" s="45"/>
      <c r="AL542" s="45"/>
      <c r="AM542" s="46"/>
      <c r="AN542" s="46"/>
      <c r="AO542" s="46"/>
      <c r="AP542" s="46"/>
      <c r="AQ542" s="46">
        <f t="shared" si="105"/>
        <v>0</v>
      </c>
      <c r="AR542" s="24">
        <f t="shared" si="113"/>
        <v>34</v>
      </c>
      <c r="AS542" s="57">
        <f t="shared" si="104"/>
        <v>0</v>
      </c>
    </row>
    <row r="543" spans="1:45" ht="12.75" customHeight="1" x14ac:dyDescent="0.2">
      <c r="A543" s="88"/>
      <c r="B543" s="91"/>
      <c r="C543" s="61" t="s">
        <v>132</v>
      </c>
      <c r="D543" s="58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24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6"/>
      <c r="AJ543" s="46"/>
      <c r="AK543" s="45"/>
      <c r="AL543" s="45"/>
      <c r="AM543" s="46"/>
      <c r="AN543" s="46"/>
      <c r="AO543" s="46"/>
      <c r="AP543" s="46"/>
      <c r="AQ543" s="46">
        <f t="shared" si="105"/>
        <v>0</v>
      </c>
      <c r="AR543" s="24">
        <f t="shared" si="113"/>
        <v>34</v>
      </c>
      <c r="AS543" s="57">
        <f t="shared" si="104"/>
        <v>0</v>
      </c>
    </row>
    <row r="544" spans="1:45" ht="12.75" customHeight="1" x14ac:dyDescent="0.2">
      <c r="A544" s="88"/>
      <c r="B544" s="91"/>
      <c r="C544" s="61" t="s">
        <v>133</v>
      </c>
      <c r="D544" s="58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24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6"/>
      <c r="AJ544" s="46"/>
      <c r="AK544" s="45"/>
      <c r="AL544" s="45"/>
      <c r="AM544" s="46"/>
      <c r="AN544" s="46"/>
      <c r="AO544" s="46"/>
      <c r="AP544" s="46"/>
      <c r="AQ544" s="46">
        <f t="shared" si="105"/>
        <v>0</v>
      </c>
      <c r="AR544" s="24">
        <f t="shared" si="113"/>
        <v>34</v>
      </c>
      <c r="AS544" s="57">
        <f t="shared" si="104"/>
        <v>0</v>
      </c>
    </row>
    <row r="545" spans="1:45" ht="12.75" customHeight="1" x14ac:dyDescent="0.2">
      <c r="A545" s="88"/>
      <c r="B545" s="91" t="s">
        <v>54</v>
      </c>
      <c r="C545" s="61" t="s">
        <v>130</v>
      </c>
      <c r="D545" s="58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24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6"/>
      <c r="AJ545" s="46"/>
      <c r="AK545" s="45"/>
      <c r="AL545" s="45"/>
      <c r="AM545" s="46"/>
      <c r="AN545" s="46"/>
      <c r="AO545" s="46"/>
      <c r="AP545" s="46"/>
      <c r="AQ545" s="46">
        <f t="shared" si="105"/>
        <v>0</v>
      </c>
      <c r="AR545" s="24">
        <f t="shared" ref="AR545:AR548" si="114">34*2</f>
        <v>68</v>
      </c>
      <c r="AS545" s="57">
        <f t="shared" si="104"/>
        <v>0</v>
      </c>
    </row>
    <row r="546" spans="1:45" x14ac:dyDescent="0.2">
      <c r="A546" s="88"/>
      <c r="B546" s="91"/>
      <c r="C546" s="61" t="s">
        <v>131</v>
      </c>
      <c r="D546" s="58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24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6"/>
      <c r="AJ546" s="46"/>
      <c r="AK546" s="45"/>
      <c r="AL546" s="45"/>
      <c r="AM546" s="46"/>
      <c r="AN546" s="46"/>
      <c r="AO546" s="46"/>
      <c r="AP546" s="46"/>
      <c r="AQ546" s="46">
        <f t="shared" si="105"/>
        <v>0</v>
      </c>
      <c r="AR546" s="24">
        <f t="shared" si="114"/>
        <v>68</v>
      </c>
      <c r="AS546" s="57">
        <f t="shared" si="104"/>
        <v>0</v>
      </c>
    </row>
    <row r="547" spans="1:45" x14ac:dyDescent="0.2">
      <c r="A547" s="88"/>
      <c r="B547" s="91"/>
      <c r="C547" s="61" t="s">
        <v>132</v>
      </c>
      <c r="D547" s="47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24"/>
      <c r="AH547" s="45"/>
      <c r="AI547" s="45"/>
      <c r="AJ547" s="46"/>
      <c r="AK547" s="45"/>
      <c r="AL547" s="45"/>
      <c r="AM547" s="46"/>
      <c r="AN547" s="46"/>
      <c r="AO547" s="46"/>
      <c r="AP547" s="46"/>
      <c r="AQ547" s="46">
        <f t="shared" si="105"/>
        <v>0</v>
      </c>
      <c r="AR547" s="24">
        <f t="shared" si="114"/>
        <v>68</v>
      </c>
      <c r="AS547" s="57">
        <f t="shared" si="104"/>
        <v>0</v>
      </c>
    </row>
    <row r="548" spans="1:45" x14ac:dyDescent="0.2">
      <c r="A548" s="88"/>
      <c r="B548" s="91"/>
      <c r="C548" s="61" t="s">
        <v>133</v>
      </c>
      <c r="D548" s="47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24"/>
      <c r="AK548" s="45"/>
      <c r="AL548" s="45"/>
      <c r="AM548" s="46"/>
      <c r="AN548" s="46"/>
      <c r="AO548" s="46"/>
      <c r="AP548" s="46"/>
      <c r="AQ548" s="46">
        <f t="shared" si="105"/>
        <v>0</v>
      </c>
      <c r="AR548" s="24">
        <f t="shared" si="114"/>
        <v>68</v>
      </c>
      <c r="AS548" s="57">
        <f t="shared" si="104"/>
        <v>0</v>
      </c>
    </row>
    <row r="549" spans="1:45" x14ac:dyDescent="0.2">
      <c r="A549" s="49"/>
      <c r="B549" s="56"/>
      <c r="C549" s="56"/>
      <c r="D549" s="56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9"/>
      <c r="AN549" s="49"/>
      <c r="AO549" s="49"/>
      <c r="AP549" s="49"/>
      <c r="AQ549" s="49"/>
      <c r="AR549" s="49"/>
      <c r="AS549" s="49"/>
    </row>
    <row r="550" spans="1:45" ht="12.75" customHeight="1" x14ac:dyDescent="0.2">
      <c r="A550" s="106" t="s">
        <v>95</v>
      </c>
      <c r="B550" s="106"/>
      <c r="C550" s="106"/>
      <c r="D550" s="106"/>
      <c r="E550" s="95" t="s">
        <v>25</v>
      </c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5"/>
      <c r="Z550" s="95"/>
      <c r="AA550" s="95"/>
      <c r="AB550" s="95"/>
      <c r="AC550" s="95"/>
      <c r="AD550" s="95"/>
      <c r="AE550" s="95"/>
      <c r="AF550" s="95"/>
      <c r="AG550" s="95"/>
      <c r="AH550" s="95"/>
      <c r="AI550" s="95"/>
      <c r="AJ550" s="95"/>
      <c r="AK550" s="95"/>
      <c r="AL550" s="95"/>
      <c r="AM550" s="95"/>
      <c r="AN550" s="95"/>
      <c r="AO550" s="95"/>
      <c r="AP550" s="95"/>
      <c r="AQ550" s="104" t="s">
        <v>26</v>
      </c>
      <c r="AR550" s="96" t="s">
        <v>27</v>
      </c>
      <c r="AS550" s="97" t="s">
        <v>28</v>
      </c>
    </row>
    <row r="551" spans="1:45" ht="12.75" customHeight="1" x14ac:dyDescent="0.2">
      <c r="A551" s="91" t="s">
        <v>29</v>
      </c>
      <c r="B551" s="91"/>
      <c r="C551" s="91"/>
      <c r="D551" s="37" t="s">
        <v>31</v>
      </c>
      <c r="E551" s="91" t="s">
        <v>32</v>
      </c>
      <c r="F551" s="91"/>
      <c r="G551" s="91"/>
      <c r="H551" s="91"/>
      <c r="I551" s="91" t="s">
        <v>33</v>
      </c>
      <c r="J551" s="91"/>
      <c r="K551" s="91"/>
      <c r="L551" s="91"/>
      <c r="M551" s="91" t="s">
        <v>34</v>
      </c>
      <c r="N551" s="91"/>
      <c r="O551" s="91"/>
      <c r="P551" s="91"/>
      <c r="Q551" s="91" t="s">
        <v>35</v>
      </c>
      <c r="R551" s="91"/>
      <c r="S551" s="91"/>
      <c r="T551" s="91"/>
      <c r="U551" s="91" t="s">
        <v>36</v>
      </c>
      <c r="V551" s="91"/>
      <c r="W551" s="91"/>
      <c r="X551" s="91" t="s">
        <v>37</v>
      </c>
      <c r="Y551" s="91"/>
      <c r="Z551" s="91"/>
      <c r="AA551" s="91"/>
      <c r="AB551" s="91" t="s">
        <v>38</v>
      </c>
      <c r="AC551" s="91"/>
      <c r="AD551" s="91"/>
      <c r="AE551" s="91" t="s">
        <v>39</v>
      </c>
      <c r="AF551" s="91"/>
      <c r="AG551" s="91"/>
      <c r="AH551" s="91"/>
      <c r="AI551" s="91"/>
      <c r="AJ551" s="91" t="s">
        <v>40</v>
      </c>
      <c r="AK551" s="91"/>
      <c r="AL551" s="91"/>
      <c r="AM551" s="91" t="s">
        <v>41</v>
      </c>
      <c r="AN551" s="91"/>
      <c r="AO551" s="91"/>
      <c r="AP551" s="91"/>
      <c r="AQ551" s="104"/>
      <c r="AR551" s="96"/>
      <c r="AS551" s="97"/>
    </row>
    <row r="552" spans="1:45" ht="12.75" customHeight="1" x14ac:dyDescent="0.2">
      <c r="A552" s="91"/>
      <c r="B552" s="91"/>
      <c r="C552" s="91"/>
      <c r="D552" s="37" t="s">
        <v>42</v>
      </c>
      <c r="E552" s="39">
        <v>1</v>
      </c>
      <c r="F552" s="39">
        <v>2</v>
      </c>
      <c r="G552" s="39">
        <v>3</v>
      </c>
      <c r="H552" s="39">
        <v>4</v>
      </c>
      <c r="I552" s="39">
        <v>5</v>
      </c>
      <c r="J552" s="39">
        <v>6</v>
      </c>
      <c r="K552" s="39">
        <v>7</v>
      </c>
      <c r="L552" s="39">
        <v>8</v>
      </c>
      <c r="M552" s="39">
        <v>9</v>
      </c>
      <c r="N552" s="39">
        <v>10</v>
      </c>
      <c r="O552" s="39">
        <v>11</v>
      </c>
      <c r="P552" s="39">
        <v>12</v>
      </c>
      <c r="Q552" s="39">
        <v>13</v>
      </c>
      <c r="R552" s="39">
        <v>14</v>
      </c>
      <c r="S552" s="39">
        <v>15</v>
      </c>
      <c r="T552" s="39">
        <v>16</v>
      </c>
      <c r="U552" s="39">
        <v>17</v>
      </c>
      <c r="V552" s="39">
        <v>18</v>
      </c>
      <c r="W552" s="39">
        <v>19</v>
      </c>
      <c r="X552" s="39">
        <v>20</v>
      </c>
      <c r="Y552" s="39">
        <v>21</v>
      </c>
      <c r="Z552" s="39">
        <v>22</v>
      </c>
      <c r="AA552" s="39">
        <v>23</v>
      </c>
      <c r="AB552" s="39">
        <v>24</v>
      </c>
      <c r="AC552" s="39">
        <v>25</v>
      </c>
      <c r="AD552" s="39">
        <v>26</v>
      </c>
      <c r="AE552" s="39">
        <v>27</v>
      </c>
      <c r="AF552" s="39">
        <v>28</v>
      </c>
      <c r="AG552" s="39">
        <v>29</v>
      </c>
      <c r="AH552" s="39">
        <v>30</v>
      </c>
      <c r="AI552" s="39">
        <v>31</v>
      </c>
      <c r="AJ552" s="39">
        <v>32</v>
      </c>
      <c r="AK552" s="39">
        <v>33</v>
      </c>
      <c r="AL552" s="39">
        <v>34</v>
      </c>
      <c r="AM552" s="39">
        <v>35</v>
      </c>
      <c r="AN552" s="39">
        <v>36</v>
      </c>
      <c r="AO552" s="39">
        <v>37</v>
      </c>
      <c r="AP552" s="39">
        <v>38</v>
      </c>
      <c r="AQ552" s="104"/>
      <c r="AR552" s="96"/>
      <c r="AS552" s="97"/>
    </row>
    <row r="553" spans="1:45" ht="12.75" customHeight="1" x14ac:dyDescent="0.2">
      <c r="A553" s="88" t="s">
        <v>56</v>
      </c>
      <c r="B553" s="89" t="s">
        <v>44</v>
      </c>
      <c r="C553" s="61" t="s">
        <v>134</v>
      </c>
      <c r="D553" s="47"/>
      <c r="E553" s="45"/>
      <c r="F553" s="45"/>
      <c r="G553" s="45"/>
      <c r="H553" s="79" t="s">
        <v>71</v>
      </c>
      <c r="I553" s="45"/>
      <c r="J553" s="45"/>
      <c r="K553" s="45"/>
      <c r="L553" s="45"/>
      <c r="M553" s="45"/>
      <c r="N553" s="45"/>
      <c r="O553" s="45"/>
      <c r="P553" s="45"/>
      <c r="Q553" s="79" t="s">
        <v>71</v>
      </c>
      <c r="R553" s="45"/>
      <c r="S553" s="79" t="s">
        <v>71</v>
      </c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6"/>
      <c r="AN553" s="46"/>
      <c r="AO553" s="46"/>
      <c r="AP553" s="46"/>
      <c r="AQ553" s="46">
        <f>COUNTA(E553:AP553)</f>
        <v>3</v>
      </c>
      <c r="AR553" s="24">
        <f>34*3</f>
        <v>102</v>
      </c>
      <c r="AS553" s="57">
        <f t="shared" ref="AS553:AS616" si="115">AQ553/AR553</f>
        <v>2.9411764705882353E-2</v>
      </c>
    </row>
    <row r="554" spans="1:45" ht="12.75" customHeight="1" x14ac:dyDescent="0.2">
      <c r="A554" s="88"/>
      <c r="B554" s="90"/>
      <c r="C554" s="61" t="s">
        <v>135</v>
      </c>
      <c r="D554" s="75"/>
      <c r="E554" s="45"/>
      <c r="F554" s="45"/>
      <c r="G554" s="79" t="s">
        <v>71</v>
      </c>
      <c r="H554" s="45"/>
      <c r="I554" s="45"/>
      <c r="J554" s="45"/>
      <c r="K554" s="45"/>
      <c r="L554" s="45"/>
      <c r="M554" s="45"/>
      <c r="N554" s="45"/>
      <c r="O554" s="45"/>
      <c r="P554" s="45"/>
      <c r="Q554" s="79" t="s">
        <v>71</v>
      </c>
      <c r="R554" s="45"/>
      <c r="S554" s="79" t="s">
        <v>71</v>
      </c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6"/>
      <c r="AN554" s="46"/>
      <c r="AO554" s="46"/>
      <c r="AP554" s="46"/>
      <c r="AQ554" s="46">
        <f t="shared" ref="AQ554:AQ616" si="116">COUNTA(E554:AP554)</f>
        <v>3</v>
      </c>
      <c r="AR554" s="24">
        <f>34*3</f>
        <v>102</v>
      </c>
      <c r="AS554" s="57">
        <f t="shared" si="115"/>
        <v>2.9411764705882353E-2</v>
      </c>
    </row>
    <row r="555" spans="1:45" x14ac:dyDescent="0.2">
      <c r="A555" s="88"/>
      <c r="B555" s="90"/>
      <c r="C555" s="61" t="s">
        <v>136</v>
      </c>
      <c r="D555" s="75"/>
      <c r="E555" s="45"/>
      <c r="F555" s="45"/>
      <c r="G555" s="79" t="s">
        <v>71</v>
      </c>
      <c r="H555" s="45"/>
      <c r="I555" s="45"/>
      <c r="J555" s="45"/>
      <c r="K555" s="45"/>
      <c r="L555" s="45"/>
      <c r="M555" s="45"/>
      <c r="N555" s="45"/>
      <c r="O555" s="45"/>
      <c r="P555" s="45"/>
      <c r="Q555" s="79" t="s">
        <v>71</v>
      </c>
      <c r="R555" s="45"/>
      <c r="S555" s="79" t="s">
        <v>71</v>
      </c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6"/>
      <c r="AN555" s="46"/>
      <c r="AO555" s="46"/>
      <c r="AP555" s="46"/>
      <c r="AQ555" s="46">
        <f t="shared" si="116"/>
        <v>3</v>
      </c>
      <c r="AR555" s="24">
        <f t="shared" ref="AR555:AR572" si="117">34*3</f>
        <v>102</v>
      </c>
      <c r="AS555" s="57">
        <f t="shared" si="115"/>
        <v>2.9411764705882353E-2</v>
      </c>
    </row>
    <row r="556" spans="1:45" x14ac:dyDescent="0.2">
      <c r="A556" s="88"/>
      <c r="B556" s="105"/>
      <c r="C556" s="61" t="s">
        <v>137</v>
      </c>
      <c r="D556" s="75"/>
      <c r="E556" s="45"/>
      <c r="F556" s="45"/>
      <c r="G556" s="45"/>
      <c r="H556" s="79" t="s">
        <v>71</v>
      </c>
      <c r="I556" s="45"/>
      <c r="J556" s="45"/>
      <c r="K556" s="45"/>
      <c r="L556" s="45"/>
      <c r="M556" s="45"/>
      <c r="N556" s="45"/>
      <c r="O556" s="45"/>
      <c r="P556" s="45"/>
      <c r="Q556" s="79" t="s">
        <v>71</v>
      </c>
      <c r="R556" s="45"/>
      <c r="S556" s="79" t="s">
        <v>71</v>
      </c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6"/>
      <c r="AN556" s="46"/>
      <c r="AO556" s="46"/>
      <c r="AP556" s="46"/>
      <c r="AQ556" s="46">
        <f t="shared" si="116"/>
        <v>3</v>
      </c>
      <c r="AR556" s="24">
        <f t="shared" si="117"/>
        <v>102</v>
      </c>
      <c r="AS556" s="57">
        <f t="shared" si="115"/>
        <v>2.9411764705882353E-2</v>
      </c>
    </row>
    <row r="557" spans="1:45" ht="12.75" customHeight="1" x14ac:dyDescent="0.2">
      <c r="A557" s="88"/>
      <c r="B557" s="89" t="s">
        <v>98</v>
      </c>
      <c r="C557" s="61" t="s">
        <v>134</v>
      </c>
      <c r="D557" s="75"/>
      <c r="E557" s="45"/>
      <c r="F557" s="79" t="s">
        <v>71</v>
      </c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79" t="s">
        <v>71</v>
      </c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6"/>
      <c r="AN557" s="46"/>
      <c r="AO557" s="46"/>
      <c r="AP557" s="46"/>
      <c r="AQ557" s="46">
        <f t="shared" si="116"/>
        <v>2</v>
      </c>
      <c r="AR557" s="24">
        <f t="shared" si="117"/>
        <v>102</v>
      </c>
      <c r="AS557" s="57">
        <f t="shared" si="115"/>
        <v>1.9607843137254902E-2</v>
      </c>
    </row>
    <row r="558" spans="1:45" ht="12.75" customHeight="1" x14ac:dyDescent="0.2">
      <c r="A558" s="88"/>
      <c r="B558" s="90"/>
      <c r="C558" s="61" t="s">
        <v>135</v>
      </c>
      <c r="D558" s="75"/>
      <c r="E558" s="45"/>
      <c r="F558" s="79" t="s">
        <v>71</v>
      </c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79" t="s">
        <v>71</v>
      </c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6"/>
      <c r="AN558" s="46"/>
      <c r="AO558" s="46"/>
      <c r="AP558" s="46"/>
      <c r="AQ558" s="46">
        <f t="shared" si="116"/>
        <v>2</v>
      </c>
      <c r="AR558" s="24">
        <f>34*3</f>
        <v>102</v>
      </c>
      <c r="AS558" s="57">
        <f t="shared" si="115"/>
        <v>1.9607843137254902E-2</v>
      </c>
    </row>
    <row r="559" spans="1:45" ht="12.75" customHeight="1" x14ac:dyDescent="0.2">
      <c r="A559" s="88"/>
      <c r="B559" s="90"/>
      <c r="C559" s="61" t="s">
        <v>136</v>
      </c>
      <c r="D559" s="37"/>
      <c r="E559" s="45"/>
      <c r="F559" s="79" t="s">
        <v>71</v>
      </c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79" t="s">
        <v>71</v>
      </c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6"/>
      <c r="AN559" s="46"/>
      <c r="AO559" s="46"/>
      <c r="AP559" s="46"/>
      <c r="AQ559" s="46">
        <f t="shared" si="116"/>
        <v>2</v>
      </c>
      <c r="AR559" s="24">
        <f t="shared" si="117"/>
        <v>102</v>
      </c>
      <c r="AS559" s="57">
        <f t="shared" si="115"/>
        <v>1.9607843137254902E-2</v>
      </c>
    </row>
    <row r="560" spans="1:45" ht="12.75" customHeight="1" x14ac:dyDescent="0.2">
      <c r="A560" s="88"/>
      <c r="B560" s="105"/>
      <c r="C560" s="61" t="s">
        <v>137</v>
      </c>
      <c r="D560" s="75"/>
      <c r="E560" s="45"/>
      <c r="F560" s="79" t="s">
        <v>71</v>
      </c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79" t="s">
        <v>71</v>
      </c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6"/>
      <c r="AN560" s="46"/>
      <c r="AO560" s="46"/>
      <c r="AP560" s="46"/>
      <c r="AQ560" s="46">
        <f t="shared" si="116"/>
        <v>2</v>
      </c>
      <c r="AR560" s="24">
        <f t="shared" si="117"/>
        <v>102</v>
      </c>
      <c r="AS560" s="57">
        <f t="shared" si="115"/>
        <v>1.9607843137254902E-2</v>
      </c>
    </row>
    <row r="561" spans="1:45" x14ac:dyDescent="0.2">
      <c r="A561" s="88"/>
      <c r="B561" s="89" t="s">
        <v>99</v>
      </c>
      <c r="C561" s="61" t="s">
        <v>134</v>
      </c>
      <c r="D561" s="37"/>
      <c r="E561" s="45"/>
      <c r="F561" s="45"/>
      <c r="G561" s="79" t="s">
        <v>71</v>
      </c>
      <c r="H561" s="45"/>
      <c r="I561" s="45"/>
      <c r="J561" s="45"/>
      <c r="K561" s="79" t="s">
        <v>71</v>
      </c>
      <c r="L561" s="45"/>
      <c r="M561" s="45"/>
      <c r="N561" s="45"/>
      <c r="O561" s="45"/>
      <c r="P561" s="45"/>
      <c r="Q561" s="45"/>
      <c r="R561" s="45"/>
      <c r="S561" s="79" t="s">
        <v>71</v>
      </c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6"/>
      <c r="AN561" s="46"/>
      <c r="AO561" s="46"/>
      <c r="AP561" s="46"/>
      <c r="AQ561" s="46">
        <f t="shared" si="116"/>
        <v>3</v>
      </c>
      <c r="AR561" s="24">
        <f t="shared" si="117"/>
        <v>102</v>
      </c>
      <c r="AS561" s="57">
        <f t="shared" si="115"/>
        <v>2.9411764705882353E-2</v>
      </c>
    </row>
    <row r="562" spans="1:45" x14ac:dyDescent="0.2">
      <c r="A562" s="88"/>
      <c r="B562" s="90"/>
      <c r="C562" s="61" t="s">
        <v>135</v>
      </c>
      <c r="D562" s="37"/>
      <c r="E562" s="45"/>
      <c r="F562" s="45"/>
      <c r="G562" s="79" t="s">
        <v>71</v>
      </c>
      <c r="H562" s="45"/>
      <c r="I562" s="45"/>
      <c r="J562" s="45"/>
      <c r="K562" s="79" t="s">
        <v>71</v>
      </c>
      <c r="L562" s="45"/>
      <c r="M562" s="45"/>
      <c r="N562" s="45"/>
      <c r="O562" s="45"/>
      <c r="P562" s="45"/>
      <c r="Q562" s="45"/>
      <c r="R562" s="45"/>
      <c r="S562" s="79" t="s">
        <v>71</v>
      </c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6"/>
      <c r="AN562" s="46"/>
      <c r="AO562" s="46"/>
      <c r="AP562" s="46"/>
      <c r="AQ562" s="46">
        <f t="shared" si="116"/>
        <v>3</v>
      </c>
      <c r="AR562" s="24">
        <f>34*3</f>
        <v>102</v>
      </c>
      <c r="AS562" s="57">
        <f t="shared" si="115"/>
        <v>2.9411764705882353E-2</v>
      </c>
    </row>
    <row r="563" spans="1:45" x14ac:dyDescent="0.2">
      <c r="A563" s="88"/>
      <c r="B563" s="90"/>
      <c r="C563" s="61" t="s">
        <v>136</v>
      </c>
      <c r="D563" s="75"/>
      <c r="E563" s="45"/>
      <c r="F563" s="45"/>
      <c r="G563" s="79" t="s">
        <v>71</v>
      </c>
      <c r="H563" s="45"/>
      <c r="I563" s="45"/>
      <c r="J563" s="45"/>
      <c r="K563" s="79" t="s">
        <v>71</v>
      </c>
      <c r="L563" s="45"/>
      <c r="M563" s="45"/>
      <c r="N563" s="45"/>
      <c r="O563" s="45"/>
      <c r="P563" s="45"/>
      <c r="Q563" s="45"/>
      <c r="R563" s="45"/>
      <c r="S563" s="79" t="s">
        <v>71</v>
      </c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6"/>
      <c r="AN563" s="46"/>
      <c r="AO563" s="46"/>
      <c r="AP563" s="46"/>
      <c r="AQ563" s="46">
        <f t="shared" si="116"/>
        <v>3</v>
      </c>
      <c r="AR563" s="24">
        <f t="shared" si="117"/>
        <v>102</v>
      </c>
      <c r="AS563" s="57">
        <f t="shared" si="115"/>
        <v>2.9411764705882353E-2</v>
      </c>
    </row>
    <row r="564" spans="1:45" x14ac:dyDescent="0.2">
      <c r="A564" s="88"/>
      <c r="B564" s="105"/>
      <c r="C564" s="61" t="s">
        <v>137</v>
      </c>
      <c r="D564" s="75"/>
      <c r="E564" s="45"/>
      <c r="F564" s="79" t="s">
        <v>71</v>
      </c>
      <c r="G564" s="45"/>
      <c r="H564" s="45"/>
      <c r="I564" s="24"/>
      <c r="J564" s="45"/>
      <c r="K564" s="79" t="s">
        <v>71</v>
      </c>
      <c r="L564" s="45"/>
      <c r="M564" s="45"/>
      <c r="N564" s="45"/>
      <c r="O564" s="45"/>
      <c r="P564" s="45"/>
      <c r="Q564" s="45"/>
      <c r="R564" s="45"/>
      <c r="S564" s="79" t="s">
        <v>71</v>
      </c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6"/>
      <c r="AN564" s="46"/>
      <c r="AO564" s="46"/>
      <c r="AP564" s="46"/>
      <c r="AQ564" s="46">
        <f t="shared" si="116"/>
        <v>3</v>
      </c>
      <c r="AR564" s="24">
        <f t="shared" si="117"/>
        <v>102</v>
      </c>
      <c r="AS564" s="57">
        <f t="shared" si="115"/>
        <v>2.9411764705882353E-2</v>
      </c>
    </row>
    <row r="565" spans="1:45" x14ac:dyDescent="0.2">
      <c r="A565" s="88"/>
      <c r="B565" s="89" t="s">
        <v>104</v>
      </c>
      <c r="C565" s="61" t="s">
        <v>134</v>
      </c>
      <c r="D565" s="75"/>
      <c r="E565" s="45"/>
      <c r="F565" s="45"/>
      <c r="G565" s="79" t="s">
        <v>71</v>
      </c>
      <c r="H565" s="24"/>
      <c r="I565" s="24"/>
      <c r="J565" s="45"/>
      <c r="K565" s="45"/>
      <c r="L565" s="79" t="s">
        <v>71</v>
      </c>
      <c r="M565" s="45"/>
      <c r="N565" s="45"/>
      <c r="O565" s="45"/>
      <c r="P565" s="45"/>
      <c r="Q565" s="79" t="s">
        <v>71</v>
      </c>
      <c r="R565" s="45"/>
      <c r="S565" s="79" t="s">
        <v>71</v>
      </c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6"/>
      <c r="AN565" s="46"/>
      <c r="AO565" s="46"/>
      <c r="AP565" s="46"/>
      <c r="AQ565" s="46">
        <f t="shared" si="116"/>
        <v>4</v>
      </c>
      <c r="AR565" s="24">
        <f t="shared" si="117"/>
        <v>102</v>
      </c>
      <c r="AS565" s="57">
        <f t="shared" si="115"/>
        <v>3.9215686274509803E-2</v>
      </c>
    </row>
    <row r="566" spans="1:45" x14ac:dyDescent="0.2">
      <c r="A566" s="88"/>
      <c r="B566" s="90"/>
      <c r="C566" s="61" t="s">
        <v>135</v>
      </c>
      <c r="D566" s="75"/>
      <c r="E566" s="45"/>
      <c r="F566" s="45"/>
      <c r="G566" s="45"/>
      <c r="H566" s="80" t="s">
        <v>71</v>
      </c>
      <c r="I566" s="24"/>
      <c r="J566" s="45"/>
      <c r="K566" s="45"/>
      <c r="L566" s="79" t="s">
        <v>71</v>
      </c>
      <c r="M566" s="45"/>
      <c r="N566" s="45"/>
      <c r="O566" s="45"/>
      <c r="P566" s="45"/>
      <c r="Q566" s="79" t="s">
        <v>71</v>
      </c>
      <c r="R566" s="45"/>
      <c r="S566" s="79" t="s">
        <v>71</v>
      </c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6"/>
      <c r="AN566" s="46"/>
      <c r="AO566" s="46"/>
      <c r="AP566" s="46"/>
      <c r="AQ566" s="46">
        <f t="shared" si="116"/>
        <v>4</v>
      </c>
      <c r="AR566" s="24">
        <f>34*3</f>
        <v>102</v>
      </c>
      <c r="AS566" s="57">
        <f t="shared" si="115"/>
        <v>3.9215686274509803E-2</v>
      </c>
    </row>
    <row r="567" spans="1:45" x14ac:dyDescent="0.2">
      <c r="A567" s="88"/>
      <c r="B567" s="90"/>
      <c r="C567" s="61" t="s">
        <v>136</v>
      </c>
      <c r="D567" s="77"/>
      <c r="E567" s="45"/>
      <c r="F567" s="45"/>
      <c r="G567" s="79" t="s">
        <v>71</v>
      </c>
      <c r="H567" s="24"/>
      <c r="I567" s="45"/>
      <c r="J567" s="45"/>
      <c r="K567" s="45"/>
      <c r="L567" s="79" t="s">
        <v>71</v>
      </c>
      <c r="M567" s="45"/>
      <c r="N567" s="45"/>
      <c r="O567" s="45"/>
      <c r="P567" s="45"/>
      <c r="Q567" s="79" t="s">
        <v>71</v>
      </c>
      <c r="R567" s="45"/>
      <c r="S567" s="79" t="s">
        <v>71</v>
      </c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6"/>
      <c r="AN567" s="46"/>
      <c r="AO567" s="46"/>
      <c r="AP567" s="46"/>
      <c r="AQ567" s="46">
        <f t="shared" si="116"/>
        <v>4</v>
      </c>
      <c r="AR567" s="24">
        <f t="shared" si="117"/>
        <v>102</v>
      </c>
      <c r="AS567" s="57">
        <f t="shared" si="115"/>
        <v>3.9215686274509803E-2</v>
      </c>
    </row>
    <row r="568" spans="1:45" x14ac:dyDescent="0.2">
      <c r="A568" s="88"/>
      <c r="B568" s="105"/>
      <c r="C568" s="61" t="s">
        <v>137</v>
      </c>
      <c r="D568" s="75"/>
      <c r="E568" s="45"/>
      <c r="F568" s="45"/>
      <c r="G568" s="45"/>
      <c r="H568" s="79" t="s">
        <v>71</v>
      </c>
      <c r="I568" s="45"/>
      <c r="J568" s="45"/>
      <c r="K568" s="45"/>
      <c r="L568" s="79" t="s">
        <v>71</v>
      </c>
      <c r="M568" s="45"/>
      <c r="N568" s="45"/>
      <c r="O568" s="45"/>
      <c r="P568" s="45"/>
      <c r="Q568" s="79" t="s">
        <v>71</v>
      </c>
      <c r="R568" s="45"/>
      <c r="S568" s="79" t="s">
        <v>71</v>
      </c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6"/>
      <c r="AJ568" s="46"/>
      <c r="AK568" s="45"/>
      <c r="AL568" s="45"/>
      <c r="AM568" s="46"/>
      <c r="AN568" s="46"/>
      <c r="AO568" s="46"/>
      <c r="AP568" s="46"/>
      <c r="AQ568" s="46">
        <f t="shared" si="116"/>
        <v>4</v>
      </c>
      <c r="AR568" s="24">
        <f t="shared" si="117"/>
        <v>102</v>
      </c>
      <c r="AS568" s="57">
        <f t="shared" si="115"/>
        <v>3.9215686274509803E-2</v>
      </c>
    </row>
    <row r="569" spans="1:45" x14ac:dyDescent="0.2">
      <c r="A569" s="88"/>
      <c r="B569" s="89" t="s">
        <v>105</v>
      </c>
      <c r="C569" s="61" t="s">
        <v>134</v>
      </c>
      <c r="D569" s="75"/>
      <c r="E569" s="45"/>
      <c r="F569" s="45"/>
      <c r="G569" s="79" t="s">
        <v>71</v>
      </c>
      <c r="H569" s="45"/>
      <c r="I569" s="45"/>
      <c r="J569" s="45"/>
      <c r="K569" s="45"/>
      <c r="L569" s="79" t="s">
        <v>71</v>
      </c>
      <c r="M569" s="45"/>
      <c r="N569" s="45"/>
      <c r="O569" s="45"/>
      <c r="P569" s="45"/>
      <c r="Q569" s="79" t="s">
        <v>71</v>
      </c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6"/>
      <c r="AJ569" s="46"/>
      <c r="AK569" s="45"/>
      <c r="AL569" s="45"/>
      <c r="AM569" s="46"/>
      <c r="AN569" s="46"/>
      <c r="AO569" s="46"/>
      <c r="AP569" s="46"/>
      <c r="AQ569" s="46">
        <f t="shared" si="116"/>
        <v>3</v>
      </c>
      <c r="AR569" s="24">
        <f t="shared" si="117"/>
        <v>102</v>
      </c>
      <c r="AS569" s="57">
        <f t="shared" si="115"/>
        <v>2.9411764705882353E-2</v>
      </c>
    </row>
    <row r="570" spans="1:45" x14ac:dyDescent="0.2">
      <c r="A570" s="88"/>
      <c r="B570" s="90"/>
      <c r="C570" s="61" t="s">
        <v>135</v>
      </c>
      <c r="D570" s="75"/>
      <c r="E570" s="45"/>
      <c r="F570" s="45"/>
      <c r="G570" s="79" t="s">
        <v>71</v>
      </c>
      <c r="H570" s="45"/>
      <c r="I570" s="45"/>
      <c r="J570" s="45"/>
      <c r="K570" s="45"/>
      <c r="L570" s="79" t="s">
        <v>71</v>
      </c>
      <c r="M570" s="45"/>
      <c r="N570" s="45"/>
      <c r="O570" s="45"/>
      <c r="P570" s="45"/>
      <c r="Q570" s="79" t="s">
        <v>71</v>
      </c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6"/>
      <c r="AJ570" s="46"/>
      <c r="AK570" s="45"/>
      <c r="AL570" s="45"/>
      <c r="AM570" s="46"/>
      <c r="AN570" s="46"/>
      <c r="AO570" s="46"/>
      <c r="AP570" s="46"/>
      <c r="AQ570" s="46">
        <f t="shared" si="116"/>
        <v>3</v>
      </c>
      <c r="AR570" s="24">
        <f>34*3</f>
        <v>102</v>
      </c>
      <c r="AS570" s="57">
        <f t="shared" si="115"/>
        <v>2.9411764705882353E-2</v>
      </c>
    </row>
    <row r="571" spans="1:45" x14ac:dyDescent="0.2">
      <c r="A571" s="88"/>
      <c r="B571" s="90"/>
      <c r="C571" s="61" t="s">
        <v>136</v>
      </c>
      <c r="D571" s="75"/>
      <c r="E571" s="45"/>
      <c r="F571" s="45"/>
      <c r="G571" s="79" t="s">
        <v>71</v>
      </c>
      <c r="H571" s="45"/>
      <c r="I571" s="45"/>
      <c r="J571" s="45"/>
      <c r="K571" s="45"/>
      <c r="L571" s="79" t="s">
        <v>71</v>
      </c>
      <c r="M571" s="45"/>
      <c r="N571" s="45"/>
      <c r="O571" s="45"/>
      <c r="P571" s="45"/>
      <c r="Q571" s="79" t="s">
        <v>71</v>
      </c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6"/>
      <c r="AJ571" s="46"/>
      <c r="AK571" s="45"/>
      <c r="AL571" s="45"/>
      <c r="AM571" s="46"/>
      <c r="AN571" s="46"/>
      <c r="AO571" s="46"/>
      <c r="AP571" s="46"/>
      <c r="AQ571" s="46">
        <f t="shared" si="116"/>
        <v>3</v>
      </c>
      <c r="AR571" s="24">
        <f t="shared" si="117"/>
        <v>102</v>
      </c>
      <c r="AS571" s="57">
        <f t="shared" si="115"/>
        <v>2.9411764705882353E-2</v>
      </c>
    </row>
    <row r="572" spans="1:45" x14ac:dyDescent="0.2">
      <c r="A572" s="88"/>
      <c r="B572" s="105"/>
      <c r="C572" s="61" t="s">
        <v>137</v>
      </c>
      <c r="D572" s="75"/>
      <c r="E572" s="45"/>
      <c r="F572" s="45"/>
      <c r="G572" s="79" t="s">
        <v>71</v>
      </c>
      <c r="H572" s="45"/>
      <c r="I572" s="45"/>
      <c r="J572" s="45"/>
      <c r="K572" s="45"/>
      <c r="L572" s="79" t="s">
        <v>71</v>
      </c>
      <c r="M572" s="45"/>
      <c r="N572" s="45"/>
      <c r="O572" s="45"/>
      <c r="P572" s="45"/>
      <c r="Q572" s="79" t="s">
        <v>71</v>
      </c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6"/>
      <c r="AJ572" s="46"/>
      <c r="AK572" s="45"/>
      <c r="AL572" s="45"/>
      <c r="AM572" s="46"/>
      <c r="AN572" s="46"/>
      <c r="AO572" s="46"/>
      <c r="AP572" s="46"/>
      <c r="AQ572" s="46">
        <f t="shared" si="116"/>
        <v>3</v>
      </c>
      <c r="AR572" s="24">
        <f t="shared" si="117"/>
        <v>102</v>
      </c>
      <c r="AS572" s="57">
        <f t="shared" si="115"/>
        <v>2.9411764705882353E-2</v>
      </c>
    </row>
    <row r="573" spans="1:45" x14ac:dyDescent="0.2">
      <c r="A573" s="88"/>
      <c r="B573" s="89" t="s">
        <v>106</v>
      </c>
      <c r="C573" s="61" t="s">
        <v>134</v>
      </c>
      <c r="D573" s="37"/>
      <c r="E573" s="45"/>
      <c r="F573" s="45"/>
      <c r="G573" s="45"/>
      <c r="H573" s="79" t="s">
        <v>71</v>
      </c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6"/>
      <c r="AJ573" s="46"/>
      <c r="AK573" s="45"/>
      <c r="AL573" s="45"/>
      <c r="AM573" s="46"/>
      <c r="AN573" s="46"/>
      <c r="AO573" s="46"/>
      <c r="AP573" s="46"/>
      <c r="AQ573" s="46">
        <f t="shared" si="116"/>
        <v>1</v>
      </c>
      <c r="AR573" s="24">
        <f>34*1</f>
        <v>34</v>
      </c>
      <c r="AS573" s="57">
        <f t="shared" si="115"/>
        <v>2.9411764705882353E-2</v>
      </c>
    </row>
    <row r="574" spans="1:45" x14ac:dyDescent="0.2">
      <c r="A574" s="88"/>
      <c r="B574" s="90"/>
      <c r="C574" s="61" t="s">
        <v>135</v>
      </c>
      <c r="D574" s="37"/>
      <c r="E574" s="45"/>
      <c r="F574" s="45"/>
      <c r="G574" s="45"/>
      <c r="H574" s="79" t="s">
        <v>71</v>
      </c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6"/>
      <c r="AJ574" s="46"/>
      <c r="AK574" s="45"/>
      <c r="AL574" s="45"/>
      <c r="AM574" s="46"/>
      <c r="AN574" s="46"/>
      <c r="AO574" s="46"/>
      <c r="AP574" s="46"/>
      <c r="AQ574" s="46">
        <f t="shared" si="116"/>
        <v>1</v>
      </c>
      <c r="AR574" s="24">
        <f>34*1</f>
        <v>34</v>
      </c>
      <c r="AS574" s="57">
        <f t="shared" si="115"/>
        <v>2.9411764705882353E-2</v>
      </c>
    </row>
    <row r="575" spans="1:45" x14ac:dyDescent="0.2">
      <c r="A575" s="88"/>
      <c r="B575" s="90"/>
      <c r="C575" s="61" t="s">
        <v>136</v>
      </c>
      <c r="D575" s="75"/>
      <c r="E575" s="45"/>
      <c r="F575" s="45"/>
      <c r="G575" s="45"/>
      <c r="H575" s="79" t="s">
        <v>71</v>
      </c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6"/>
      <c r="AJ575" s="46"/>
      <c r="AK575" s="45"/>
      <c r="AL575" s="45"/>
      <c r="AM575" s="46"/>
      <c r="AN575" s="46"/>
      <c r="AO575" s="46"/>
      <c r="AP575" s="46"/>
      <c r="AQ575" s="46">
        <f t="shared" si="116"/>
        <v>1</v>
      </c>
      <c r="AR575" s="24">
        <f t="shared" ref="AR575:AR580" si="118">34*1</f>
        <v>34</v>
      </c>
      <c r="AS575" s="57">
        <f t="shared" si="115"/>
        <v>2.9411764705882353E-2</v>
      </c>
    </row>
    <row r="576" spans="1:45" x14ac:dyDescent="0.2">
      <c r="A576" s="88"/>
      <c r="B576" s="105"/>
      <c r="C576" s="61" t="s">
        <v>137</v>
      </c>
      <c r="D576" s="37"/>
      <c r="E576" s="45"/>
      <c r="F576" s="45"/>
      <c r="G576" s="45"/>
      <c r="H576" s="79" t="s">
        <v>71</v>
      </c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6"/>
      <c r="AJ576" s="46"/>
      <c r="AK576" s="45"/>
      <c r="AL576" s="45"/>
      <c r="AM576" s="46"/>
      <c r="AN576" s="46"/>
      <c r="AO576" s="46"/>
      <c r="AP576" s="46"/>
      <c r="AQ576" s="46">
        <f t="shared" si="116"/>
        <v>1</v>
      </c>
      <c r="AR576" s="24">
        <f t="shared" si="118"/>
        <v>34</v>
      </c>
      <c r="AS576" s="57">
        <f t="shared" si="115"/>
        <v>2.9411764705882353E-2</v>
      </c>
    </row>
    <row r="577" spans="1:45" x14ac:dyDescent="0.2">
      <c r="A577" s="88"/>
      <c r="B577" s="89" t="s">
        <v>107</v>
      </c>
      <c r="C577" s="61" t="s">
        <v>134</v>
      </c>
      <c r="D577" s="37"/>
      <c r="E577" s="45"/>
      <c r="F577" s="45"/>
      <c r="G577" s="45"/>
      <c r="H577" s="79" t="s">
        <v>71</v>
      </c>
      <c r="I577" s="78"/>
      <c r="J577" s="45"/>
      <c r="K577" s="45"/>
      <c r="L577" s="45"/>
      <c r="M577" s="45"/>
      <c r="N577" s="45"/>
      <c r="O577" s="45"/>
      <c r="P577" s="45"/>
      <c r="Q577" s="45"/>
      <c r="R577" s="79" t="s">
        <v>71</v>
      </c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6"/>
      <c r="AJ577" s="46"/>
      <c r="AK577" s="45"/>
      <c r="AL577" s="45"/>
      <c r="AM577" s="46"/>
      <c r="AN577" s="46"/>
      <c r="AO577" s="46"/>
      <c r="AP577" s="46"/>
      <c r="AQ577" s="46">
        <f t="shared" si="116"/>
        <v>2</v>
      </c>
      <c r="AR577" s="24">
        <f t="shared" si="118"/>
        <v>34</v>
      </c>
      <c r="AS577" s="57">
        <f t="shared" si="115"/>
        <v>5.8823529411764705E-2</v>
      </c>
    </row>
    <row r="578" spans="1:45" x14ac:dyDescent="0.2">
      <c r="A578" s="88"/>
      <c r="B578" s="90"/>
      <c r="C578" s="61" t="s">
        <v>135</v>
      </c>
      <c r="D578" s="37"/>
      <c r="E578" s="45"/>
      <c r="F578" s="45"/>
      <c r="G578" s="45"/>
      <c r="H578" s="79" t="s">
        <v>71</v>
      </c>
      <c r="I578" s="78"/>
      <c r="J578" s="45"/>
      <c r="K578" s="45"/>
      <c r="L578" s="45"/>
      <c r="M578" s="45"/>
      <c r="N578" s="45"/>
      <c r="O578" s="45"/>
      <c r="P578" s="45"/>
      <c r="Q578" s="45"/>
      <c r="R578" s="79" t="s">
        <v>71</v>
      </c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6"/>
      <c r="AJ578" s="46"/>
      <c r="AK578" s="45"/>
      <c r="AL578" s="45"/>
      <c r="AM578" s="46"/>
      <c r="AN578" s="46"/>
      <c r="AO578" s="46"/>
      <c r="AP578" s="46"/>
      <c r="AQ578" s="46">
        <f t="shared" si="116"/>
        <v>2</v>
      </c>
      <c r="AR578" s="24">
        <f>34*1</f>
        <v>34</v>
      </c>
      <c r="AS578" s="57">
        <f t="shared" si="115"/>
        <v>5.8823529411764705E-2</v>
      </c>
    </row>
    <row r="579" spans="1:45" x14ac:dyDescent="0.2">
      <c r="A579" s="88"/>
      <c r="B579" s="90"/>
      <c r="C579" s="61" t="s">
        <v>136</v>
      </c>
      <c r="D579" s="37"/>
      <c r="E579" s="45"/>
      <c r="F579" s="45"/>
      <c r="G579" s="45"/>
      <c r="H579" s="78"/>
      <c r="I579" s="79" t="s">
        <v>71</v>
      </c>
      <c r="J579" s="45"/>
      <c r="K579" s="45"/>
      <c r="L579" s="45"/>
      <c r="M579" s="45"/>
      <c r="N579" s="45"/>
      <c r="O579" s="45"/>
      <c r="P579" s="45"/>
      <c r="Q579" s="45"/>
      <c r="R579" s="45"/>
      <c r="S579" s="79" t="s">
        <v>71</v>
      </c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6"/>
      <c r="AJ579" s="46"/>
      <c r="AK579" s="45"/>
      <c r="AL579" s="45"/>
      <c r="AM579" s="46"/>
      <c r="AN579" s="46"/>
      <c r="AO579" s="46"/>
      <c r="AP579" s="46"/>
      <c r="AQ579" s="46">
        <f t="shared" si="116"/>
        <v>2</v>
      </c>
      <c r="AR579" s="24">
        <f t="shared" si="118"/>
        <v>34</v>
      </c>
      <c r="AS579" s="57">
        <f t="shared" si="115"/>
        <v>5.8823529411764705E-2</v>
      </c>
    </row>
    <row r="580" spans="1:45" x14ac:dyDescent="0.2">
      <c r="A580" s="88"/>
      <c r="B580" s="90"/>
      <c r="C580" s="61" t="s">
        <v>137</v>
      </c>
      <c r="D580" s="37"/>
      <c r="E580" s="45"/>
      <c r="F580" s="45"/>
      <c r="G580" s="45"/>
      <c r="H580" s="78"/>
      <c r="I580" s="79" t="s">
        <v>71</v>
      </c>
      <c r="J580" s="45"/>
      <c r="K580" s="45"/>
      <c r="L580" s="45"/>
      <c r="M580" s="45"/>
      <c r="N580" s="45"/>
      <c r="O580" s="45"/>
      <c r="P580" s="45"/>
      <c r="Q580" s="45"/>
      <c r="R580" s="45"/>
      <c r="S580" s="79" t="s">
        <v>71</v>
      </c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6"/>
      <c r="AJ580" s="46"/>
      <c r="AK580" s="45"/>
      <c r="AL580" s="45"/>
      <c r="AM580" s="46"/>
      <c r="AN580" s="46"/>
      <c r="AO580" s="46"/>
      <c r="AP580" s="46"/>
      <c r="AQ580" s="46">
        <f t="shared" si="116"/>
        <v>2</v>
      </c>
      <c r="AR580" s="24">
        <f t="shared" si="118"/>
        <v>34</v>
      </c>
      <c r="AS580" s="57">
        <f t="shared" si="115"/>
        <v>5.8823529411764705E-2</v>
      </c>
    </row>
    <row r="581" spans="1:45" x14ac:dyDescent="0.2">
      <c r="A581" s="88"/>
      <c r="B581" s="89" t="s">
        <v>100</v>
      </c>
      <c r="C581" s="61" t="s">
        <v>134</v>
      </c>
      <c r="D581" s="37"/>
      <c r="E581" s="45"/>
      <c r="F581" s="45"/>
      <c r="G581" s="79" t="s">
        <v>71</v>
      </c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6"/>
      <c r="AJ581" s="46"/>
      <c r="AK581" s="45"/>
      <c r="AL581" s="45"/>
      <c r="AM581" s="46"/>
      <c r="AN581" s="46"/>
      <c r="AO581" s="46"/>
      <c r="AP581" s="46"/>
      <c r="AQ581" s="46">
        <f t="shared" si="116"/>
        <v>1</v>
      </c>
      <c r="AR581" s="24">
        <f>34*2</f>
        <v>68</v>
      </c>
      <c r="AS581" s="57">
        <f t="shared" si="115"/>
        <v>1.4705882352941176E-2</v>
      </c>
    </row>
    <row r="582" spans="1:45" x14ac:dyDescent="0.2">
      <c r="A582" s="88"/>
      <c r="B582" s="90"/>
      <c r="C582" s="61" t="s">
        <v>135</v>
      </c>
      <c r="D582" s="37"/>
      <c r="E582" s="45"/>
      <c r="F582" s="45"/>
      <c r="G582" s="79" t="s">
        <v>71</v>
      </c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6"/>
      <c r="AJ582" s="46"/>
      <c r="AK582" s="45"/>
      <c r="AL582" s="45"/>
      <c r="AM582" s="46"/>
      <c r="AN582" s="46"/>
      <c r="AO582" s="46"/>
      <c r="AP582" s="46"/>
      <c r="AQ582" s="46">
        <f t="shared" si="116"/>
        <v>1</v>
      </c>
      <c r="AR582" s="24">
        <f>34*2</f>
        <v>68</v>
      </c>
      <c r="AS582" s="57">
        <f t="shared" si="115"/>
        <v>1.4705882352941176E-2</v>
      </c>
    </row>
    <row r="583" spans="1:45" x14ac:dyDescent="0.2">
      <c r="A583" s="88"/>
      <c r="B583" s="90"/>
      <c r="C583" s="61" t="s">
        <v>136</v>
      </c>
      <c r="D583" s="37"/>
      <c r="E583" s="45"/>
      <c r="F583" s="45"/>
      <c r="G583" s="79" t="s">
        <v>71</v>
      </c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6"/>
      <c r="AJ583" s="46"/>
      <c r="AK583" s="45"/>
      <c r="AL583" s="45"/>
      <c r="AM583" s="46"/>
      <c r="AN583" s="46"/>
      <c r="AO583" s="46"/>
      <c r="AP583" s="46"/>
      <c r="AQ583" s="46">
        <f t="shared" si="116"/>
        <v>1</v>
      </c>
      <c r="AR583" s="24">
        <f t="shared" ref="AR583:AR584" si="119">34*2</f>
        <v>68</v>
      </c>
      <c r="AS583" s="57">
        <f t="shared" si="115"/>
        <v>1.4705882352941176E-2</v>
      </c>
    </row>
    <row r="584" spans="1:45" x14ac:dyDescent="0.2">
      <c r="A584" s="88"/>
      <c r="B584" s="105"/>
      <c r="C584" s="61" t="s">
        <v>137</v>
      </c>
      <c r="D584" s="37"/>
      <c r="E584" s="45"/>
      <c r="F584" s="45"/>
      <c r="G584" s="79" t="s">
        <v>71</v>
      </c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6"/>
      <c r="AJ584" s="46"/>
      <c r="AK584" s="45"/>
      <c r="AL584" s="45"/>
      <c r="AM584" s="46"/>
      <c r="AN584" s="46"/>
      <c r="AO584" s="46"/>
      <c r="AP584" s="46"/>
      <c r="AQ584" s="46">
        <f t="shared" si="116"/>
        <v>1</v>
      </c>
      <c r="AR584" s="24">
        <f t="shared" si="119"/>
        <v>68</v>
      </c>
      <c r="AS584" s="57">
        <f t="shared" si="115"/>
        <v>1.4705882352941176E-2</v>
      </c>
    </row>
    <row r="585" spans="1:45" x14ac:dyDescent="0.2">
      <c r="A585" s="88"/>
      <c r="B585" s="89" t="s">
        <v>111</v>
      </c>
      <c r="C585" s="61" t="s">
        <v>134</v>
      </c>
      <c r="D585" s="37"/>
      <c r="E585" s="45"/>
      <c r="F585" s="45"/>
      <c r="G585" s="45"/>
      <c r="H585" s="79" t="s">
        <v>71</v>
      </c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6"/>
      <c r="AJ585" s="46"/>
      <c r="AK585" s="45"/>
      <c r="AL585" s="45"/>
      <c r="AM585" s="46"/>
      <c r="AN585" s="46"/>
      <c r="AO585" s="46"/>
      <c r="AP585" s="46"/>
      <c r="AQ585" s="46">
        <f t="shared" si="116"/>
        <v>1</v>
      </c>
      <c r="AR585" s="24">
        <f>34*1</f>
        <v>34</v>
      </c>
      <c r="AS585" s="57">
        <f t="shared" si="115"/>
        <v>2.9411764705882353E-2</v>
      </c>
    </row>
    <row r="586" spans="1:45" x14ac:dyDescent="0.2">
      <c r="A586" s="88"/>
      <c r="B586" s="90"/>
      <c r="C586" s="61" t="s">
        <v>135</v>
      </c>
      <c r="D586" s="37"/>
      <c r="E586" s="45"/>
      <c r="F586" s="45"/>
      <c r="G586" s="79" t="s">
        <v>71</v>
      </c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6"/>
      <c r="AJ586" s="46"/>
      <c r="AK586" s="45"/>
      <c r="AL586" s="45"/>
      <c r="AM586" s="46"/>
      <c r="AN586" s="46"/>
      <c r="AO586" s="46"/>
      <c r="AP586" s="46"/>
      <c r="AQ586" s="46">
        <f t="shared" si="116"/>
        <v>1</v>
      </c>
      <c r="AR586" s="24">
        <f>34*1</f>
        <v>34</v>
      </c>
      <c r="AS586" s="57">
        <f t="shared" si="115"/>
        <v>2.9411764705882353E-2</v>
      </c>
    </row>
    <row r="587" spans="1:45" x14ac:dyDescent="0.2">
      <c r="A587" s="88"/>
      <c r="B587" s="90"/>
      <c r="C587" s="61" t="s">
        <v>136</v>
      </c>
      <c r="D587" s="37"/>
      <c r="E587" s="45"/>
      <c r="F587" s="45"/>
      <c r="G587" s="79" t="s">
        <v>71</v>
      </c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6"/>
      <c r="AJ587" s="46"/>
      <c r="AK587" s="45"/>
      <c r="AL587" s="45"/>
      <c r="AM587" s="46"/>
      <c r="AN587" s="46"/>
      <c r="AO587" s="46"/>
      <c r="AP587" s="46"/>
      <c r="AQ587" s="46">
        <f t="shared" si="116"/>
        <v>1</v>
      </c>
      <c r="AR587" s="24">
        <f t="shared" ref="AR587:AR588" si="120">34*1</f>
        <v>34</v>
      </c>
      <c r="AS587" s="57">
        <f t="shared" si="115"/>
        <v>2.9411764705882353E-2</v>
      </c>
    </row>
    <row r="588" spans="1:45" x14ac:dyDescent="0.2">
      <c r="A588" s="88"/>
      <c r="B588" s="105"/>
      <c r="C588" s="61" t="s">
        <v>137</v>
      </c>
      <c r="D588" s="37"/>
      <c r="E588" s="45"/>
      <c r="F588" s="45"/>
      <c r="G588" s="45"/>
      <c r="H588" s="79" t="s">
        <v>71</v>
      </c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6"/>
      <c r="AJ588" s="46"/>
      <c r="AK588" s="45"/>
      <c r="AL588" s="45"/>
      <c r="AM588" s="46"/>
      <c r="AN588" s="46"/>
      <c r="AO588" s="46"/>
      <c r="AP588" s="46"/>
      <c r="AQ588" s="46">
        <f t="shared" si="116"/>
        <v>1</v>
      </c>
      <c r="AR588" s="24">
        <f t="shared" si="120"/>
        <v>34</v>
      </c>
      <c r="AS588" s="57">
        <f t="shared" si="115"/>
        <v>2.9411764705882353E-2</v>
      </c>
    </row>
    <row r="589" spans="1:45" x14ac:dyDescent="0.2">
      <c r="A589" s="88"/>
      <c r="B589" s="89" t="s">
        <v>101</v>
      </c>
      <c r="C589" s="61" t="s">
        <v>134</v>
      </c>
      <c r="D589" s="37"/>
      <c r="E589" s="45"/>
      <c r="F589" s="79" t="s">
        <v>71</v>
      </c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79" t="s">
        <v>71</v>
      </c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6"/>
      <c r="AJ589" s="46"/>
      <c r="AK589" s="45"/>
      <c r="AL589" s="45"/>
      <c r="AM589" s="46"/>
      <c r="AN589" s="46"/>
      <c r="AO589" s="46"/>
      <c r="AP589" s="46"/>
      <c r="AQ589" s="46">
        <f t="shared" si="116"/>
        <v>2</v>
      </c>
      <c r="AR589" s="24">
        <f>34*2</f>
        <v>68</v>
      </c>
      <c r="AS589" s="57">
        <f t="shared" si="115"/>
        <v>2.9411764705882353E-2</v>
      </c>
    </row>
    <row r="590" spans="1:45" x14ac:dyDescent="0.2">
      <c r="A590" s="88"/>
      <c r="B590" s="90"/>
      <c r="C590" s="61" t="s">
        <v>135</v>
      </c>
      <c r="D590" s="37"/>
      <c r="E590" s="45"/>
      <c r="F590" s="79" t="s">
        <v>71</v>
      </c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79" t="s">
        <v>71</v>
      </c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6"/>
      <c r="AJ590" s="46"/>
      <c r="AK590" s="45"/>
      <c r="AL590" s="45"/>
      <c r="AM590" s="46"/>
      <c r="AN590" s="46"/>
      <c r="AO590" s="46"/>
      <c r="AP590" s="46"/>
      <c r="AQ590" s="46">
        <f t="shared" si="116"/>
        <v>2</v>
      </c>
      <c r="AR590" s="24">
        <f>34*2</f>
        <v>68</v>
      </c>
      <c r="AS590" s="57">
        <f t="shared" si="115"/>
        <v>2.9411764705882353E-2</v>
      </c>
    </row>
    <row r="591" spans="1:45" x14ac:dyDescent="0.2">
      <c r="A591" s="88"/>
      <c r="B591" s="90"/>
      <c r="C591" s="61" t="s">
        <v>136</v>
      </c>
      <c r="D591" s="37"/>
      <c r="E591" s="45"/>
      <c r="F591" s="79" t="s">
        <v>71</v>
      </c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79" t="s">
        <v>71</v>
      </c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6"/>
      <c r="AJ591" s="46"/>
      <c r="AK591" s="45"/>
      <c r="AL591" s="45"/>
      <c r="AM591" s="46"/>
      <c r="AN591" s="46"/>
      <c r="AO591" s="46"/>
      <c r="AP591" s="46"/>
      <c r="AQ591" s="46">
        <f t="shared" si="116"/>
        <v>2</v>
      </c>
      <c r="AR591" s="24">
        <f t="shared" ref="AR591:AR592" si="121">34*2</f>
        <v>68</v>
      </c>
      <c r="AS591" s="57">
        <f t="shared" si="115"/>
        <v>2.9411764705882353E-2</v>
      </c>
    </row>
    <row r="592" spans="1:45" x14ac:dyDescent="0.2">
      <c r="A592" s="88"/>
      <c r="B592" s="105"/>
      <c r="C592" s="61" t="s">
        <v>137</v>
      </c>
      <c r="D592" s="37"/>
      <c r="E592" s="45"/>
      <c r="F592" s="79" t="s">
        <v>71</v>
      </c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79" t="s">
        <v>71</v>
      </c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6"/>
      <c r="AJ592" s="46"/>
      <c r="AK592" s="45"/>
      <c r="AL592" s="45"/>
      <c r="AM592" s="46"/>
      <c r="AN592" s="46"/>
      <c r="AO592" s="46"/>
      <c r="AP592" s="46"/>
      <c r="AQ592" s="46">
        <f t="shared" si="116"/>
        <v>2</v>
      </c>
      <c r="AR592" s="24">
        <f t="shared" si="121"/>
        <v>68</v>
      </c>
      <c r="AS592" s="57">
        <f t="shared" si="115"/>
        <v>2.9411764705882353E-2</v>
      </c>
    </row>
    <row r="593" spans="1:45" x14ac:dyDescent="0.2">
      <c r="A593" s="88"/>
      <c r="B593" s="89" t="s">
        <v>108</v>
      </c>
      <c r="C593" s="61" t="s">
        <v>134</v>
      </c>
      <c r="D593" s="37"/>
      <c r="E593" s="45"/>
      <c r="F593" s="45"/>
      <c r="G593" s="79" t="s">
        <v>71</v>
      </c>
      <c r="H593" s="45"/>
      <c r="I593" s="45"/>
      <c r="J593" s="45"/>
      <c r="K593" s="45"/>
      <c r="L593" s="45"/>
      <c r="M593" s="45"/>
      <c r="N593" s="79" t="s">
        <v>71</v>
      </c>
      <c r="O593" s="45"/>
      <c r="P593" s="45"/>
      <c r="Q593" s="45"/>
      <c r="R593" s="45"/>
      <c r="S593" s="79" t="s">
        <v>71</v>
      </c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6"/>
      <c r="AJ593" s="46"/>
      <c r="AK593" s="45"/>
      <c r="AL593" s="45"/>
      <c r="AM593" s="46"/>
      <c r="AN593" s="46"/>
      <c r="AO593" s="46"/>
      <c r="AP593" s="46"/>
      <c r="AQ593" s="46">
        <f t="shared" si="116"/>
        <v>3</v>
      </c>
      <c r="AR593" s="24">
        <f>34*3</f>
        <v>102</v>
      </c>
      <c r="AS593" s="57">
        <f t="shared" si="115"/>
        <v>2.9411764705882353E-2</v>
      </c>
    </row>
    <row r="594" spans="1:45" x14ac:dyDescent="0.2">
      <c r="A594" s="88"/>
      <c r="B594" s="90"/>
      <c r="C594" s="61" t="s">
        <v>135</v>
      </c>
      <c r="D594" s="37"/>
      <c r="E594" s="45"/>
      <c r="F594" s="45"/>
      <c r="G594" s="79" t="s">
        <v>71</v>
      </c>
      <c r="H594" s="45"/>
      <c r="I594" s="45"/>
      <c r="J594" s="45"/>
      <c r="K594" s="45"/>
      <c r="L594" s="45"/>
      <c r="M594" s="45"/>
      <c r="N594" s="79" t="s">
        <v>71</v>
      </c>
      <c r="O594" s="45"/>
      <c r="P594" s="45"/>
      <c r="Q594" s="45"/>
      <c r="R594" s="45"/>
      <c r="S594" s="79" t="s">
        <v>71</v>
      </c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6"/>
      <c r="AJ594" s="46"/>
      <c r="AK594" s="45"/>
      <c r="AL594" s="45"/>
      <c r="AM594" s="46"/>
      <c r="AN594" s="46"/>
      <c r="AO594" s="46"/>
      <c r="AP594" s="46"/>
      <c r="AQ594" s="46">
        <f t="shared" si="116"/>
        <v>3</v>
      </c>
      <c r="AR594" s="24">
        <f>34*3</f>
        <v>102</v>
      </c>
      <c r="AS594" s="57">
        <f t="shared" si="115"/>
        <v>2.9411764705882353E-2</v>
      </c>
    </row>
    <row r="595" spans="1:45" ht="12.75" customHeight="1" x14ac:dyDescent="0.2">
      <c r="A595" s="88"/>
      <c r="B595" s="90"/>
      <c r="C595" s="61" t="s">
        <v>136</v>
      </c>
      <c r="D595" s="37"/>
      <c r="E595" s="45"/>
      <c r="F595" s="79" t="s">
        <v>71</v>
      </c>
      <c r="G595" s="45"/>
      <c r="H595" s="45"/>
      <c r="I595" s="45"/>
      <c r="J595" s="45"/>
      <c r="K595" s="45"/>
      <c r="L595" s="45"/>
      <c r="M595" s="45"/>
      <c r="N595" s="79" t="s">
        <v>71</v>
      </c>
      <c r="O595" s="45"/>
      <c r="P595" s="45"/>
      <c r="Q595" s="45"/>
      <c r="R595" s="45"/>
      <c r="S595" s="79" t="s">
        <v>71</v>
      </c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6"/>
      <c r="AJ595" s="46"/>
      <c r="AK595" s="45"/>
      <c r="AL595" s="45"/>
      <c r="AM595" s="46"/>
      <c r="AN595" s="46"/>
      <c r="AO595" s="46"/>
      <c r="AP595" s="46"/>
      <c r="AQ595" s="46">
        <f t="shared" si="116"/>
        <v>3</v>
      </c>
      <c r="AR595" s="24">
        <f t="shared" ref="AR595:AR596" si="122">34*3</f>
        <v>102</v>
      </c>
      <c r="AS595" s="57">
        <f t="shared" si="115"/>
        <v>2.9411764705882353E-2</v>
      </c>
    </row>
    <row r="596" spans="1:45" x14ac:dyDescent="0.2">
      <c r="A596" s="88"/>
      <c r="B596" s="105"/>
      <c r="C596" s="61" t="s">
        <v>137</v>
      </c>
      <c r="D596" s="37"/>
      <c r="E596" s="45"/>
      <c r="F596" s="45"/>
      <c r="G596" s="79" t="s">
        <v>71</v>
      </c>
      <c r="H596" s="45"/>
      <c r="I596" s="45"/>
      <c r="J596" s="45"/>
      <c r="K596" s="45"/>
      <c r="L596" s="45"/>
      <c r="M596" s="45"/>
      <c r="N596" s="79" t="s">
        <v>71</v>
      </c>
      <c r="O596" s="45"/>
      <c r="P596" s="45"/>
      <c r="Q596" s="45"/>
      <c r="R596" s="45"/>
      <c r="S596" s="79" t="s">
        <v>71</v>
      </c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6"/>
      <c r="AJ596" s="46"/>
      <c r="AK596" s="45"/>
      <c r="AL596" s="45"/>
      <c r="AM596" s="46"/>
      <c r="AN596" s="46"/>
      <c r="AO596" s="46"/>
      <c r="AP596" s="46"/>
      <c r="AQ596" s="46">
        <f t="shared" si="116"/>
        <v>3</v>
      </c>
      <c r="AR596" s="24">
        <f t="shared" si="122"/>
        <v>102</v>
      </c>
      <c r="AS596" s="57">
        <f t="shared" si="115"/>
        <v>2.9411764705882353E-2</v>
      </c>
    </row>
    <row r="597" spans="1:45" x14ac:dyDescent="0.2">
      <c r="A597" s="88"/>
      <c r="B597" s="91" t="s">
        <v>109</v>
      </c>
      <c r="C597" s="61" t="s">
        <v>134</v>
      </c>
      <c r="D597" s="37"/>
      <c r="E597" s="45"/>
      <c r="F597" s="45"/>
      <c r="G597" s="45"/>
      <c r="H597" s="79" t="s">
        <v>71</v>
      </c>
      <c r="I597" s="45"/>
      <c r="J597" s="45"/>
      <c r="K597" s="79" t="s">
        <v>71</v>
      </c>
      <c r="L597" s="45"/>
      <c r="M597" s="45"/>
      <c r="N597" s="45"/>
      <c r="O597" s="45"/>
      <c r="P597" s="45"/>
      <c r="Q597" s="45"/>
      <c r="R597" s="45"/>
      <c r="S597" s="79" t="s">
        <v>71</v>
      </c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6"/>
      <c r="AJ597" s="46"/>
      <c r="AK597" s="45"/>
      <c r="AL597" s="45"/>
      <c r="AM597" s="46"/>
      <c r="AN597" s="46"/>
      <c r="AO597" s="46"/>
      <c r="AP597" s="46"/>
      <c r="AQ597" s="46">
        <f t="shared" si="116"/>
        <v>3</v>
      </c>
      <c r="AR597" s="24">
        <f>34*2</f>
        <v>68</v>
      </c>
      <c r="AS597" s="57">
        <f t="shared" si="115"/>
        <v>4.4117647058823532E-2</v>
      </c>
    </row>
    <row r="598" spans="1:45" x14ac:dyDescent="0.2">
      <c r="A598" s="88"/>
      <c r="B598" s="91"/>
      <c r="C598" s="61" t="s">
        <v>135</v>
      </c>
      <c r="D598" s="37"/>
      <c r="E598" s="45"/>
      <c r="F598" s="45"/>
      <c r="G598" s="45"/>
      <c r="H598" s="79" t="s">
        <v>71</v>
      </c>
      <c r="I598" s="45"/>
      <c r="J598" s="45"/>
      <c r="K598" s="79" t="s">
        <v>71</v>
      </c>
      <c r="L598" s="45"/>
      <c r="M598" s="45"/>
      <c r="N598" s="45"/>
      <c r="O598" s="45"/>
      <c r="P598" s="45"/>
      <c r="Q598" s="45"/>
      <c r="R598" s="45"/>
      <c r="S598" s="79" t="s">
        <v>71</v>
      </c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6"/>
      <c r="AJ598" s="46"/>
      <c r="AK598" s="45"/>
      <c r="AL598" s="45"/>
      <c r="AM598" s="46"/>
      <c r="AN598" s="46"/>
      <c r="AO598" s="46"/>
      <c r="AP598" s="46"/>
      <c r="AQ598" s="46">
        <f t="shared" si="116"/>
        <v>3</v>
      </c>
      <c r="AR598" s="24">
        <f>34*2</f>
        <v>68</v>
      </c>
      <c r="AS598" s="57">
        <f t="shared" si="115"/>
        <v>4.4117647058823532E-2</v>
      </c>
    </row>
    <row r="599" spans="1:45" ht="12.75" customHeight="1" x14ac:dyDescent="0.2">
      <c r="A599" s="88"/>
      <c r="B599" s="91"/>
      <c r="C599" s="61" t="s">
        <v>136</v>
      </c>
      <c r="D599" s="37"/>
      <c r="E599" s="45"/>
      <c r="F599" s="45"/>
      <c r="G599" s="45"/>
      <c r="H599" s="79" t="s">
        <v>71</v>
      </c>
      <c r="I599" s="45"/>
      <c r="J599" s="45"/>
      <c r="K599" s="79" t="s">
        <v>71</v>
      </c>
      <c r="L599" s="45"/>
      <c r="M599" s="45"/>
      <c r="N599" s="45"/>
      <c r="O599" s="45"/>
      <c r="P599" s="45"/>
      <c r="Q599" s="45"/>
      <c r="R599" s="45"/>
      <c r="S599" s="79" t="s">
        <v>71</v>
      </c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6"/>
      <c r="AJ599" s="46"/>
      <c r="AK599" s="45"/>
      <c r="AL599" s="45"/>
      <c r="AM599" s="46"/>
      <c r="AN599" s="46"/>
      <c r="AO599" s="46"/>
      <c r="AP599" s="46"/>
      <c r="AQ599" s="46">
        <f t="shared" si="116"/>
        <v>3</v>
      </c>
      <c r="AR599" s="24">
        <f t="shared" ref="AR599:AR604" si="123">34*2</f>
        <v>68</v>
      </c>
      <c r="AS599" s="57">
        <f t="shared" si="115"/>
        <v>4.4117647058823532E-2</v>
      </c>
    </row>
    <row r="600" spans="1:45" ht="12.75" customHeight="1" x14ac:dyDescent="0.2">
      <c r="A600" s="88"/>
      <c r="B600" s="91"/>
      <c r="C600" s="61" t="s">
        <v>137</v>
      </c>
      <c r="D600" s="37"/>
      <c r="E600" s="45"/>
      <c r="F600" s="45"/>
      <c r="G600" s="45"/>
      <c r="H600" s="79" t="s">
        <v>71</v>
      </c>
      <c r="I600" s="45"/>
      <c r="J600" s="45"/>
      <c r="K600" s="79" t="s">
        <v>71</v>
      </c>
      <c r="L600" s="45"/>
      <c r="M600" s="45"/>
      <c r="N600" s="45"/>
      <c r="O600" s="45"/>
      <c r="P600" s="45"/>
      <c r="Q600" s="45"/>
      <c r="R600" s="45"/>
      <c r="S600" s="79" t="s">
        <v>71</v>
      </c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6"/>
      <c r="AJ600" s="46"/>
      <c r="AK600" s="45"/>
      <c r="AL600" s="45"/>
      <c r="AM600" s="46"/>
      <c r="AN600" s="46"/>
      <c r="AO600" s="46"/>
      <c r="AP600" s="46"/>
      <c r="AQ600" s="46">
        <f t="shared" si="116"/>
        <v>3</v>
      </c>
      <c r="AR600" s="24">
        <f t="shared" si="123"/>
        <v>68</v>
      </c>
      <c r="AS600" s="57">
        <f t="shared" si="115"/>
        <v>4.4117647058823532E-2</v>
      </c>
    </row>
    <row r="601" spans="1:45" ht="12.75" customHeight="1" x14ac:dyDescent="0.2">
      <c r="A601" s="88"/>
      <c r="B601" s="91" t="s">
        <v>102</v>
      </c>
      <c r="C601" s="61" t="s">
        <v>134</v>
      </c>
      <c r="D601" s="37"/>
      <c r="E601" s="45"/>
      <c r="F601" s="79" t="s">
        <v>71</v>
      </c>
      <c r="G601" s="45"/>
      <c r="H601" s="45"/>
      <c r="I601" s="45"/>
      <c r="J601" s="45"/>
      <c r="K601" s="79" t="s">
        <v>71</v>
      </c>
      <c r="L601" s="45"/>
      <c r="M601" s="45"/>
      <c r="N601" s="45"/>
      <c r="O601" s="45"/>
      <c r="P601" s="45"/>
      <c r="Q601" s="45"/>
      <c r="R601" s="79" t="s">
        <v>71</v>
      </c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6"/>
      <c r="AJ601" s="46"/>
      <c r="AK601" s="45"/>
      <c r="AL601" s="45"/>
      <c r="AM601" s="46"/>
      <c r="AN601" s="46"/>
      <c r="AO601" s="46"/>
      <c r="AP601" s="46"/>
      <c r="AQ601" s="46">
        <f t="shared" si="116"/>
        <v>3</v>
      </c>
      <c r="AR601" s="24">
        <f t="shared" si="123"/>
        <v>68</v>
      </c>
      <c r="AS601" s="57">
        <f t="shared" si="115"/>
        <v>4.4117647058823532E-2</v>
      </c>
    </row>
    <row r="602" spans="1:45" ht="12.75" customHeight="1" x14ac:dyDescent="0.2">
      <c r="A602" s="88"/>
      <c r="B602" s="91"/>
      <c r="C602" s="61" t="s">
        <v>135</v>
      </c>
      <c r="D602" s="37"/>
      <c r="E602" s="45"/>
      <c r="F602" s="79" t="s">
        <v>71</v>
      </c>
      <c r="G602" s="45"/>
      <c r="H602" s="45"/>
      <c r="I602" s="45"/>
      <c r="J602" s="45"/>
      <c r="K602" s="79" t="s">
        <v>71</v>
      </c>
      <c r="L602" s="45"/>
      <c r="M602" s="45"/>
      <c r="N602" s="45"/>
      <c r="O602" s="45"/>
      <c r="P602" s="45"/>
      <c r="Q602" s="45"/>
      <c r="R602" s="79" t="s">
        <v>71</v>
      </c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6"/>
      <c r="AJ602" s="46"/>
      <c r="AK602" s="45"/>
      <c r="AL602" s="45"/>
      <c r="AM602" s="46"/>
      <c r="AN602" s="46"/>
      <c r="AO602" s="46"/>
      <c r="AP602" s="46"/>
      <c r="AQ602" s="46">
        <f t="shared" si="116"/>
        <v>3</v>
      </c>
      <c r="AR602" s="24">
        <f>34*2</f>
        <v>68</v>
      </c>
      <c r="AS602" s="57">
        <f t="shared" si="115"/>
        <v>4.4117647058823532E-2</v>
      </c>
    </row>
    <row r="603" spans="1:45" ht="27" customHeight="1" x14ac:dyDescent="0.2">
      <c r="A603" s="88"/>
      <c r="B603" s="91"/>
      <c r="C603" s="61" t="s">
        <v>136</v>
      </c>
      <c r="D603" s="58"/>
      <c r="E603" s="45"/>
      <c r="F603" s="79" t="s">
        <v>71</v>
      </c>
      <c r="G603" s="45"/>
      <c r="H603" s="45"/>
      <c r="I603" s="45"/>
      <c r="J603" s="45"/>
      <c r="K603" s="79" t="s">
        <v>71</v>
      </c>
      <c r="L603" s="45"/>
      <c r="M603" s="45"/>
      <c r="N603" s="45"/>
      <c r="O603" s="45"/>
      <c r="P603" s="45"/>
      <c r="Q603" s="45"/>
      <c r="R603" s="79" t="s">
        <v>71</v>
      </c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6"/>
      <c r="AJ603" s="46"/>
      <c r="AK603" s="45"/>
      <c r="AL603" s="45"/>
      <c r="AM603" s="46"/>
      <c r="AN603" s="46"/>
      <c r="AO603" s="46"/>
      <c r="AP603" s="46"/>
      <c r="AQ603" s="46">
        <f t="shared" si="116"/>
        <v>3</v>
      </c>
      <c r="AR603" s="24">
        <f t="shared" si="123"/>
        <v>68</v>
      </c>
      <c r="AS603" s="57">
        <f t="shared" si="115"/>
        <v>4.4117647058823532E-2</v>
      </c>
    </row>
    <row r="604" spans="1:45" ht="23.25" customHeight="1" x14ac:dyDescent="0.2">
      <c r="A604" s="88"/>
      <c r="B604" s="91"/>
      <c r="C604" s="61" t="s">
        <v>137</v>
      </c>
      <c r="D604" s="58"/>
      <c r="E604" s="45"/>
      <c r="F604" s="79" t="s">
        <v>71</v>
      </c>
      <c r="G604" s="45"/>
      <c r="H604" s="45"/>
      <c r="I604" s="45"/>
      <c r="J604" s="45"/>
      <c r="K604" s="79" t="s">
        <v>71</v>
      </c>
      <c r="L604" s="45"/>
      <c r="M604" s="45"/>
      <c r="N604" s="45"/>
      <c r="O604" s="45"/>
      <c r="P604" s="45"/>
      <c r="Q604" s="45"/>
      <c r="R604" s="79" t="s">
        <v>71</v>
      </c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6"/>
      <c r="AJ604" s="46"/>
      <c r="AK604" s="45"/>
      <c r="AL604" s="45"/>
      <c r="AM604" s="46"/>
      <c r="AN604" s="46"/>
      <c r="AO604" s="46"/>
      <c r="AP604" s="46"/>
      <c r="AQ604" s="46">
        <f t="shared" si="116"/>
        <v>3</v>
      </c>
      <c r="AR604" s="24">
        <f t="shared" si="123"/>
        <v>68</v>
      </c>
      <c r="AS604" s="57">
        <f t="shared" si="115"/>
        <v>4.4117647058823532E-2</v>
      </c>
    </row>
    <row r="605" spans="1:45" ht="12.75" customHeight="1" x14ac:dyDescent="0.2">
      <c r="A605" s="88"/>
      <c r="B605" s="91" t="s">
        <v>103</v>
      </c>
      <c r="C605" s="61" t="s">
        <v>134</v>
      </c>
      <c r="D605" s="58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6"/>
      <c r="AJ605" s="46"/>
      <c r="AK605" s="45"/>
      <c r="AL605" s="45"/>
      <c r="AM605" s="46"/>
      <c r="AN605" s="46"/>
      <c r="AO605" s="46"/>
      <c r="AP605" s="46"/>
      <c r="AQ605" s="46">
        <f t="shared" si="116"/>
        <v>0</v>
      </c>
      <c r="AR605" s="24">
        <f>34*1</f>
        <v>34</v>
      </c>
      <c r="AS605" s="57">
        <f t="shared" si="115"/>
        <v>0</v>
      </c>
    </row>
    <row r="606" spans="1:45" x14ac:dyDescent="0.2">
      <c r="A606" s="88"/>
      <c r="B606" s="91"/>
      <c r="C606" s="61" t="s">
        <v>135</v>
      </c>
      <c r="D606" s="58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6"/>
      <c r="AJ606" s="46"/>
      <c r="AK606" s="45"/>
      <c r="AL606" s="45"/>
      <c r="AM606" s="46"/>
      <c r="AN606" s="46"/>
      <c r="AO606" s="46"/>
      <c r="AP606" s="46"/>
      <c r="AQ606" s="46">
        <f t="shared" si="116"/>
        <v>0</v>
      </c>
      <c r="AR606" s="24">
        <f>34*1</f>
        <v>34</v>
      </c>
      <c r="AS606" s="57">
        <f t="shared" si="115"/>
        <v>0</v>
      </c>
    </row>
    <row r="607" spans="1:45" ht="12.75" customHeight="1" x14ac:dyDescent="0.2">
      <c r="A607" s="88"/>
      <c r="B607" s="91"/>
      <c r="C607" s="61" t="s">
        <v>136</v>
      </c>
      <c r="D607" s="58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6"/>
      <c r="AJ607" s="46"/>
      <c r="AK607" s="45"/>
      <c r="AL607" s="45"/>
      <c r="AM607" s="46"/>
      <c r="AN607" s="46"/>
      <c r="AO607" s="46"/>
      <c r="AP607" s="46"/>
      <c r="AQ607" s="46">
        <f t="shared" si="116"/>
        <v>0</v>
      </c>
      <c r="AR607" s="24">
        <f t="shared" ref="AR607:AR612" si="124">34*1</f>
        <v>34</v>
      </c>
      <c r="AS607" s="57">
        <f t="shared" si="115"/>
        <v>0</v>
      </c>
    </row>
    <row r="608" spans="1:45" x14ac:dyDescent="0.2">
      <c r="A608" s="88"/>
      <c r="B608" s="91"/>
      <c r="C608" s="61" t="s">
        <v>137</v>
      </c>
      <c r="D608" s="58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6"/>
      <c r="AJ608" s="46"/>
      <c r="AK608" s="45"/>
      <c r="AL608" s="45"/>
      <c r="AM608" s="46"/>
      <c r="AN608" s="46"/>
      <c r="AO608" s="46"/>
      <c r="AP608" s="46"/>
      <c r="AQ608" s="46">
        <f t="shared" si="116"/>
        <v>0</v>
      </c>
      <c r="AR608" s="24">
        <f t="shared" si="124"/>
        <v>34</v>
      </c>
      <c r="AS608" s="57">
        <f t="shared" si="115"/>
        <v>0</v>
      </c>
    </row>
    <row r="609" spans="1:45" x14ac:dyDescent="0.2">
      <c r="A609" s="88"/>
      <c r="B609" s="91" t="s">
        <v>110</v>
      </c>
      <c r="C609" s="61" t="s">
        <v>134</v>
      </c>
      <c r="D609" s="58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6"/>
      <c r="AJ609" s="46"/>
      <c r="AK609" s="45"/>
      <c r="AL609" s="45"/>
      <c r="AM609" s="46"/>
      <c r="AN609" s="46"/>
      <c r="AO609" s="46"/>
      <c r="AP609" s="46"/>
      <c r="AQ609" s="46">
        <f t="shared" si="116"/>
        <v>0</v>
      </c>
      <c r="AR609" s="24">
        <f t="shared" si="124"/>
        <v>34</v>
      </c>
      <c r="AS609" s="57">
        <f t="shared" si="115"/>
        <v>0</v>
      </c>
    </row>
    <row r="610" spans="1:45" ht="15" customHeight="1" x14ac:dyDescent="0.2">
      <c r="A610" s="88"/>
      <c r="B610" s="91"/>
      <c r="C610" s="61" t="s">
        <v>135</v>
      </c>
      <c r="D610" s="58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6"/>
      <c r="AJ610" s="46"/>
      <c r="AK610" s="45"/>
      <c r="AL610" s="45"/>
      <c r="AM610" s="46"/>
      <c r="AN610" s="46"/>
      <c r="AO610" s="46"/>
      <c r="AP610" s="46"/>
      <c r="AQ610" s="46">
        <f t="shared" si="116"/>
        <v>0</v>
      </c>
      <c r="AR610" s="24">
        <f>34*1</f>
        <v>34</v>
      </c>
      <c r="AS610" s="57">
        <f t="shared" si="115"/>
        <v>0</v>
      </c>
    </row>
    <row r="611" spans="1:45" x14ac:dyDescent="0.2">
      <c r="A611" s="88"/>
      <c r="B611" s="91"/>
      <c r="C611" s="61" t="s">
        <v>136</v>
      </c>
      <c r="D611" s="58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6"/>
      <c r="AJ611" s="46"/>
      <c r="AK611" s="45"/>
      <c r="AL611" s="45"/>
      <c r="AM611" s="46"/>
      <c r="AN611" s="46"/>
      <c r="AO611" s="46"/>
      <c r="AP611" s="46"/>
      <c r="AQ611" s="46">
        <f t="shared" si="116"/>
        <v>0</v>
      </c>
      <c r="AR611" s="24">
        <f t="shared" si="124"/>
        <v>34</v>
      </c>
      <c r="AS611" s="57">
        <f t="shared" si="115"/>
        <v>0</v>
      </c>
    </row>
    <row r="612" spans="1:45" x14ac:dyDescent="0.2">
      <c r="A612" s="88"/>
      <c r="B612" s="91"/>
      <c r="C612" s="61" t="s">
        <v>137</v>
      </c>
      <c r="D612" s="58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6"/>
      <c r="AJ612" s="46"/>
      <c r="AK612" s="45"/>
      <c r="AL612" s="45"/>
      <c r="AM612" s="46"/>
      <c r="AN612" s="46"/>
      <c r="AO612" s="46"/>
      <c r="AP612" s="46"/>
      <c r="AQ612" s="46">
        <f t="shared" si="116"/>
        <v>0</v>
      </c>
      <c r="AR612" s="24">
        <f t="shared" si="124"/>
        <v>34</v>
      </c>
      <c r="AS612" s="57">
        <f t="shared" si="115"/>
        <v>0</v>
      </c>
    </row>
    <row r="613" spans="1:45" ht="14.25" customHeight="1" x14ac:dyDescent="0.2">
      <c r="A613" s="88"/>
      <c r="B613" s="91" t="s">
        <v>54</v>
      </c>
      <c r="C613" s="61" t="s">
        <v>134</v>
      </c>
      <c r="D613" s="47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24"/>
      <c r="U613" s="45"/>
      <c r="V613" s="45"/>
      <c r="W613" s="45"/>
      <c r="X613" s="45"/>
      <c r="Y613" s="45"/>
      <c r="Z613" s="45"/>
      <c r="AA613" s="45"/>
      <c r="AB613" s="45"/>
      <c r="AC613" s="45"/>
      <c r="AD613" s="24"/>
      <c r="AE613" s="45"/>
      <c r="AF613" s="45"/>
      <c r="AG613" s="45"/>
      <c r="AH613" s="45"/>
      <c r="AI613" s="46"/>
      <c r="AJ613" s="46"/>
      <c r="AK613" s="45"/>
      <c r="AL613" s="45"/>
      <c r="AM613" s="46"/>
      <c r="AN613" s="46"/>
      <c r="AO613" s="46"/>
      <c r="AP613" s="46"/>
      <c r="AQ613" s="46">
        <f t="shared" si="116"/>
        <v>0</v>
      </c>
      <c r="AR613" s="24">
        <f>34*2</f>
        <v>68</v>
      </c>
      <c r="AS613" s="57">
        <f t="shared" si="115"/>
        <v>0</v>
      </c>
    </row>
    <row r="614" spans="1:45" ht="21" customHeight="1" x14ac:dyDescent="0.2">
      <c r="A614" s="88"/>
      <c r="B614" s="91"/>
      <c r="C614" s="61" t="s">
        <v>135</v>
      </c>
      <c r="D614" s="47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82"/>
      <c r="T614" s="24"/>
      <c r="U614" s="45"/>
      <c r="V614" s="45"/>
      <c r="W614" s="45"/>
      <c r="X614" s="45"/>
      <c r="Y614" s="45"/>
      <c r="Z614" s="45"/>
      <c r="AA614" s="45"/>
      <c r="AB614" s="45"/>
      <c r="AC614" s="82"/>
      <c r="AD614" s="24"/>
      <c r="AE614" s="45"/>
      <c r="AF614" s="45"/>
      <c r="AG614" s="45"/>
      <c r="AH614" s="45"/>
      <c r="AI614" s="46"/>
      <c r="AJ614" s="46"/>
      <c r="AK614" s="45"/>
      <c r="AL614" s="45"/>
      <c r="AM614" s="46"/>
      <c r="AN614" s="46"/>
      <c r="AO614" s="46"/>
      <c r="AP614" s="46"/>
      <c r="AQ614" s="46">
        <f t="shared" si="116"/>
        <v>0</v>
      </c>
      <c r="AR614" s="24">
        <f>34*2</f>
        <v>68</v>
      </c>
      <c r="AS614" s="57">
        <f t="shared" si="115"/>
        <v>0</v>
      </c>
    </row>
    <row r="615" spans="1:45" x14ac:dyDescent="0.2">
      <c r="A615" s="88"/>
      <c r="B615" s="91"/>
      <c r="C615" s="61" t="s">
        <v>136</v>
      </c>
      <c r="D615" s="47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T615" s="24"/>
      <c r="U615" s="45"/>
      <c r="V615" s="45"/>
      <c r="W615" s="45"/>
      <c r="X615" s="45"/>
      <c r="Y615" s="45"/>
      <c r="Z615" s="45"/>
      <c r="AA615" s="45"/>
      <c r="AB615" s="45"/>
      <c r="AD615" s="24"/>
      <c r="AE615" s="45"/>
      <c r="AF615" s="45"/>
      <c r="AG615" s="45"/>
      <c r="AH615" s="45"/>
      <c r="AI615" s="46"/>
      <c r="AJ615" s="46"/>
      <c r="AK615" s="45"/>
      <c r="AL615" s="45"/>
      <c r="AM615" s="46"/>
      <c r="AN615" s="46"/>
      <c r="AO615" s="46"/>
      <c r="AP615" s="46"/>
      <c r="AQ615" s="46">
        <f t="shared" si="116"/>
        <v>0</v>
      </c>
      <c r="AR615" s="24">
        <f t="shared" ref="AR615:AR616" si="125">34*2</f>
        <v>68</v>
      </c>
      <c r="AS615" s="57">
        <f t="shared" si="115"/>
        <v>0</v>
      </c>
    </row>
    <row r="616" spans="1:45" x14ac:dyDescent="0.2">
      <c r="A616" s="88"/>
      <c r="B616" s="91"/>
      <c r="C616" s="61" t="s">
        <v>137</v>
      </c>
      <c r="D616" s="58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24"/>
      <c r="T616" s="45"/>
      <c r="U616" s="45"/>
      <c r="V616" s="45"/>
      <c r="W616" s="45"/>
      <c r="X616" s="45"/>
      <c r="Y616" s="45"/>
      <c r="Z616" s="45"/>
      <c r="AA616" s="45"/>
      <c r="AB616" s="45"/>
      <c r="AC616" s="24"/>
      <c r="AD616" s="45"/>
      <c r="AE616" s="45"/>
      <c r="AF616" s="45"/>
      <c r="AG616" s="45"/>
      <c r="AH616" s="45"/>
      <c r="AI616" s="46"/>
      <c r="AJ616" s="46"/>
      <c r="AK616" s="45"/>
      <c r="AL616" s="45"/>
      <c r="AM616" s="46"/>
      <c r="AN616" s="46"/>
      <c r="AO616" s="46"/>
      <c r="AP616" s="46"/>
      <c r="AQ616" s="46">
        <f t="shared" si="116"/>
        <v>0</v>
      </c>
      <c r="AR616" s="24">
        <f t="shared" si="125"/>
        <v>68</v>
      </c>
      <c r="AS616" s="57">
        <f t="shared" si="115"/>
        <v>0</v>
      </c>
    </row>
    <row r="617" spans="1:45" ht="12.75" customHeight="1" x14ac:dyDescent="0.2">
      <c r="A617" s="49"/>
      <c r="B617" s="56"/>
      <c r="C617" s="56"/>
      <c r="D617" s="56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9"/>
      <c r="AN617" s="49"/>
      <c r="AO617" s="49"/>
      <c r="AP617" s="49"/>
      <c r="AQ617" s="49"/>
      <c r="AR617" s="49"/>
      <c r="AS617" s="49"/>
    </row>
    <row r="618" spans="1:45" ht="26.25" x14ac:dyDescent="0.2">
      <c r="A618" s="92" t="s">
        <v>96</v>
      </c>
      <c r="B618" s="93"/>
      <c r="C618" s="93"/>
      <c r="D618" s="94"/>
      <c r="E618" s="95" t="s">
        <v>25</v>
      </c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  <c r="AA618" s="95"/>
      <c r="AB618" s="95"/>
      <c r="AC618" s="95"/>
      <c r="AD618" s="95"/>
      <c r="AE618" s="95"/>
      <c r="AF618" s="95"/>
      <c r="AG618" s="95"/>
      <c r="AH618" s="95"/>
      <c r="AI618" s="95"/>
      <c r="AJ618" s="95"/>
      <c r="AK618" s="95"/>
      <c r="AL618" s="95"/>
      <c r="AM618" s="95"/>
      <c r="AN618" s="95"/>
      <c r="AO618" s="95"/>
      <c r="AP618" s="95"/>
      <c r="AQ618" s="104" t="s">
        <v>26</v>
      </c>
      <c r="AR618" s="96" t="s">
        <v>27</v>
      </c>
      <c r="AS618" s="97" t="s">
        <v>28</v>
      </c>
    </row>
    <row r="619" spans="1:45" x14ac:dyDescent="0.2">
      <c r="A619" s="98" t="s">
        <v>29</v>
      </c>
      <c r="B619" s="99"/>
      <c r="C619" s="100"/>
      <c r="D619" s="37" t="s">
        <v>31</v>
      </c>
      <c r="E619" s="91" t="s">
        <v>32</v>
      </c>
      <c r="F619" s="91"/>
      <c r="G619" s="91"/>
      <c r="H619" s="91"/>
      <c r="I619" s="91" t="s">
        <v>33</v>
      </c>
      <c r="J619" s="91"/>
      <c r="K619" s="91"/>
      <c r="L619" s="91"/>
      <c r="M619" s="91" t="s">
        <v>34</v>
      </c>
      <c r="N619" s="91"/>
      <c r="O619" s="91"/>
      <c r="P619" s="91"/>
      <c r="Q619" s="91" t="s">
        <v>35</v>
      </c>
      <c r="R619" s="91"/>
      <c r="S619" s="91"/>
      <c r="T619" s="91"/>
      <c r="U619" s="91" t="s">
        <v>36</v>
      </c>
      <c r="V619" s="91"/>
      <c r="W619" s="91"/>
      <c r="X619" s="91" t="s">
        <v>37</v>
      </c>
      <c r="Y619" s="91"/>
      <c r="Z619" s="91"/>
      <c r="AA619" s="91"/>
      <c r="AB619" s="91" t="s">
        <v>38</v>
      </c>
      <c r="AC619" s="91"/>
      <c r="AD619" s="91"/>
      <c r="AE619" s="91" t="s">
        <v>39</v>
      </c>
      <c r="AF619" s="91"/>
      <c r="AG619" s="91"/>
      <c r="AH619" s="91"/>
      <c r="AI619" s="91"/>
      <c r="AJ619" s="91" t="s">
        <v>40</v>
      </c>
      <c r="AK619" s="91"/>
      <c r="AL619" s="91"/>
      <c r="AM619" s="91" t="s">
        <v>41</v>
      </c>
      <c r="AN619" s="91"/>
      <c r="AO619" s="91"/>
      <c r="AP619" s="91"/>
      <c r="AQ619" s="104"/>
      <c r="AR619" s="96"/>
      <c r="AS619" s="97"/>
    </row>
    <row r="620" spans="1:45" x14ac:dyDescent="0.2">
      <c r="A620" s="101"/>
      <c r="B620" s="102"/>
      <c r="C620" s="103"/>
      <c r="D620" s="37" t="s">
        <v>42</v>
      </c>
      <c r="E620" s="39">
        <v>1</v>
      </c>
      <c r="F620" s="39">
        <v>2</v>
      </c>
      <c r="G620" s="39">
        <v>3</v>
      </c>
      <c r="H620" s="39">
        <v>4</v>
      </c>
      <c r="I620" s="39">
        <v>5</v>
      </c>
      <c r="J620" s="39">
        <v>6</v>
      </c>
      <c r="K620" s="39">
        <v>7</v>
      </c>
      <c r="L620" s="39">
        <v>8</v>
      </c>
      <c r="M620" s="39">
        <v>9</v>
      </c>
      <c r="N620" s="39">
        <v>10</v>
      </c>
      <c r="O620" s="39">
        <v>11</v>
      </c>
      <c r="P620" s="39">
        <v>12</v>
      </c>
      <c r="Q620" s="39">
        <v>13</v>
      </c>
      <c r="R620" s="39">
        <v>14</v>
      </c>
      <c r="S620" s="39">
        <v>15</v>
      </c>
      <c r="T620" s="39">
        <v>16</v>
      </c>
      <c r="U620" s="39">
        <v>17</v>
      </c>
      <c r="V620" s="39">
        <v>18</v>
      </c>
      <c r="W620" s="39">
        <v>19</v>
      </c>
      <c r="X620" s="39">
        <v>20</v>
      </c>
      <c r="Y620" s="39">
        <v>21</v>
      </c>
      <c r="Z620" s="39">
        <v>22</v>
      </c>
      <c r="AA620" s="39">
        <v>23</v>
      </c>
      <c r="AB620" s="39">
        <v>24</v>
      </c>
      <c r="AC620" s="39">
        <v>25</v>
      </c>
      <c r="AD620" s="39">
        <v>26</v>
      </c>
      <c r="AE620" s="39">
        <v>27</v>
      </c>
      <c r="AF620" s="39">
        <v>28</v>
      </c>
      <c r="AG620" s="39">
        <v>29</v>
      </c>
      <c r="AH620" s="39">
        <v>30</v>
      </c>
      <c r="AI620" s="39">
        <v>31</v>
      </c>
      <c r="AJ620" s="39">
        <v>32</v>
      </c>
      <c r="AK620" s="39">
        <v>33</v>
      </c>
      <c r="AL620" s="39">
        <v>34</v>
      </c>
      <c r="AM620" s="39">
        <v>35</v>
      </c>
      <c r="AN620" s="39">
        <v>36</v>
      </c>
      <c r="AO620" s="39">
        <v>37</v>
      </c>
      <c r="AP620" s="39">
        <v>38</v>
      </c>
      <c r="AQ620" s="104"/>
      <c r="AR620" s="96"/>
      <c r="AS620" s="97"/>
    </row>
    <row r="621" spans="1:45" x14ac:dyDescent="0.2">
      <c r="A621" s="88" t="s">
        <v>56</v>
      </c>
      <c r="B621" s="89" t="s">
        <v>44</v>
      </c>
      <c r="C621" s="73" t="s">
        <v>138</v>
      </c>
      <c r="D621" s="47"/>
      <c r="E621" s="45"/>
      <c r="F621" s="79" t="s">
        <v>71</v>
      </c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79" t="s">
        <v>71</v>
      </c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6"/>
      <c r="AN621" s="46"/>
      <c r="AO621" s="46"/>
      <c r="AP621" s="46"/>
      <c r="AQ621" s="46">
        <f>COUNTA(E621:AP621)</f>
        <v>2</v>
      </c>
      <c r="AR621" s="85">
        <f>34*2</f>
        <v>68</v>
      </c>
      <c r="AS621" s="57">
        <f t="shared" ref="AS621:AS652" si="126">AQ621/AR621</f>
        <v>2.9411764705882353E-2</v>
      </c>
    </row>
    <row r="622" spans="1:45" x14ac:dyDescent="0.2">
      <c r="A622" s="88"/>
      <c r="B622" s="90"/>
      <c r="C622" s="73" t="s">
        <v>139</v>
      </c>
      <c r="D622" s="47"/>
      <c r="E622" s="45"/>
      <c r="F622" s="79" t="s">
        <v>71</v>
      </c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79" t="s">
        <v>71</v>
      </c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6"/>
      <c r="AN622" s="46"/>
      <c r="AO622" s="46"/>
      <c r="AP622" s="46"/>
      <c r="AQ622" s="46">
        <f t="shared" ref="AQ622:AQ652" si="127">COUNTA(E622:AP622)</f>
        <v>2</v>
      </c>
      <c r="AR622" s="85">
        <f t="shared" ref="AR622" si="128">34*2</f>
        <v>68</v>
      </c>
      <c r="AS622" s="57">
        <f t="shared" si="126"/>
        <v>2.9411764705882353E-2</v>
      </c>
    </row>
    <row r="623" spans="1:45" x14ac:dyDescent="0.2">
      <c r="A623" s="88"/>
      <c r="B623" s="89" t="s">
        <v>98</v>
      </c>
      <c r="C623" s="73" t="s">
        <v>138</v>
      </c>
      <c r="D623" s="47"/>
      <c r="E623" s="45"/>
      <c r="F623" s="78"/>
      <c r="G623" s="79" t="s">
        <v>71</v>
      </c>
      <c r="H623" s="45"/>
      <c r="I623" s="45"/>
      <c r="J623" s="45"/>
      <c r="K623" s="45"/>
      <c r="L623" s="45"/>
      <c r="M623" s="45"/>
      <c r="N623" s="45"/>
      <c r="O623" s="45"/>
      <c r="P623" s="45"/>
      <c r="Q623" s="79" t="s">
        <v>71</v>
      </c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6"/>
      <c r="AN623" s="46"/>
      <c r="AO623" s="46"/>
      <c r="AP623" s="46"/>
      <c r="AQ623" s="46">
        <f t="shared" si="127"/>
        <v>2</v>
      </c>
      <c r="AR623" s="85">
        <f>34*3</f>
        <v>102</v>
      </c>
      <c r="AS623" s="57">
        <f t="shared" si="126"/>
        <v>1.9607843137254902E-2</v>
      </c>
    </row>
    <row r="624" spans="1:45" x14ac:dyDescent="0.2">
      <c r="A624" s="88"/>
      <c r="B624" s="90"/>
      <c r="C624" s="73" t="s">
        <v>139</v>
      </c>
      <c r="D624" s="58"/>
      <c r="E624" s="45"/>
      <c r="F624" s="78"/>
      <c r="G624" s="79" t="s">
        <v>71</v>
      </c>
      <c r="H624" s="45"/>
      <c r="I624" s="45"/>
      <c r="J624" s="45"/>
      <c r="K624" s="45"/>
      <c r="L624" s="45"/>
      <c r="M624" s="45"/>
      <c r="N624" s="45"/>
      <c r="O624" s="45"/>
      <c r="P624" s="45"/>
      <c r="Q624" s="79" t="s">
        <v>71</v>
      </c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6"/>
      <c r="AN624" s="46"/>
      <c r="AO624" s="46"/>
      <c r="AP624" s="46"/>
      <c r="AQ624" s="46">
        <f t="shared" si="127"/>
        <v>2</v>
      </c>
      <c r="AR624" s="85">
        <f t="shared" ref="AR624:AR626" si="129">34*3</f>
        <v>102</v>
      </c>
      <c r="AS624" s="57">
        <f t="shared" si="126"/>
        <v>1.9607843137254902E-2</v>
      </c>
    </row>
    <row r="625" spans="1:45" x14ac:dyDescent="0.2">
      <c r="A625" s="88"/>
      <c r="B625" s="89" t="s">
        <v>99</v>
      </c>
      <c r="C625" s="73" t="s">
        <v>138</v>
      </c>
      <c r="D625" s="58"/>
      <c r="E625" s="45"/>
      <c r="F625" s="45"/>
      <c r="G625" s="79" t="s">
        <v>71</v>
      </c>
      <c r="H625" s="45"/>
      <c r="I625" s="45"/>
      <c r="J625" s="45"/>
      <c r="K625" s="45"/>
      <c r="L625" s="79" t="s">
        <v>71</v>
      </c>
      <c r="M625" s="45"/>
      <c r="N625" s="45"/>
      <c r="O625" s="45"/>
      <c r="P625" s="79" t="s">
        <v>71</v>
      </c>
      <c r="Q625" s="45"/>
      <c r="R625" s="45"/>
      <c r="S625" s="79" t="s">
        <v>71</v>
      </c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6"/>
      <c r="AN625" s="46"/>
      <c r="AO625" s="46"/>
      <c r="AP625" s="46"/>
      <c r="AQ625" s="46">
        <f t="shared" si="127"/>
        <v>4</v>
      </c>
      <c r="AR625" s="85">
        <f t="shared" si="129"/>
        <v>102</v>
      </c>
      <c r="AS625" s="57">
        <f t="shared" si="126"/>
        <v>3.9215686274509803E-2</v>
      </c>
    </row>
    <row r="626" spans="1:45" x14ac:dyDescent="0.2">
      <c r="A626" s="88"/>
      <c r="B626" s="90"/>
      <c r="C626" s="73" t="s">
        <v>139</v>
      </c>
      <c r="D626" s="47"/>
      <c r="E626" s="45"/>
      <c r="F626" s="45"/>
      <c r="G626" s="79" t="s">
        <v>71</v>
      </c>
      <c r="H626" s="45"/>
      <c r="I626" s="45"/>
      <c r="J626" s="45"/>
      <c r="K626" s="45"/>
      <c r="L626" s="79" t="s">
        <v>71</v>
      </c>
      <c r="M626" s="45"/>
      <c r="N626" s="45"/>
      <c r="O626" s="45"/>
      <c r="P626" s="79" t="s">
        <v>71</v>
      </c>
      <c r="Q626" s="45"/>
      <c r="R626" s="45"/>
      <c r="S626" s="79" t="s">
        <v>71</v>
      </c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6"/>
      <c r="AN626" s="46"/>
      <c r="AO626" s="46"/>
      <c r="AP626" s="46"/>
      <c r="AQ626" s="46">
        <f t="shared" si="127"/>
        <v>4</v>
      </c>
      <c r="AR626" s="85">
        <f t="shared" si="129"/>
        <v>102</v>
      </c>
      <c r="AS626" s="57">
        <f t="shared" si="126"/>
        <v>3.9215686274509803E-2</v>
      </c>
    </row>
    <row r="627" spans="1:45" x14ac:dyDescent="0.2">
      <c r="A627" s="88"/>
      <c r="B627" s="89" t="s">
        <v>112</v>
      </c>
      <c r="C627" s="73" t="s">
        <v>138</v>
      </c>
      <c r="D627" s="47"/>
      <c r="E627" s="45"/>
      <c r="F627" s="45"/>
      <c r="G627" s="79" t="s">
        <v>71</v>
      </c>
      <c r="I627" s="24"/>
      <c r="J627" s="79" t="s">
        <v>71</v>
      </c>
      <c r="K627" s="45"/>
      <c r="L627" s="45"/>
      <c r="M627" s="45"/>
      <c r="N627" s="79" t="s">
        <v>71</v>
      </c>
      <c r="O627" s="45"/>
      <c r="P627" s="45"/>
      <c r="Q627" s="45"/>
      <c r="R627" s="45"/>
      <c r="S627" s="79" t="s">
        <v>71</v>
      </c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6"/>
      <c r="AN627" s="46"/>
      <c r="AO627" s="46"/>
      <c r="AP627" s="46"/>
      <c r="AQ627" s="46">
        <f t="shared" si="127"/>
        <v>4</v>
      </c>
      <c r="AR627" s="85">
        <f>34*2</f>
        <v>68</v>
      </c>
      <c r="AS627" s="57">
        <f t="shared" si="126"/>
        <v>5.8823529411764705E-2</v>
      </c>
    </row>
    <row r="628" spans="1:45" x14ac:dyDescent="0.2">
      <c r="A628" s="88"/>
      <c r="B628" s="90"/>
      <c r="C628" s="73" t="s">
        <v>139</v>
      </c>
      <c r="D628" s="76"/>
      <c r="E628" s="45"/>
      <c r="F628" s="45"/>
      <c r="G628" s="79" t="s">
        <v>71</v>
      </c>
      <c r="H628" s="24"/>
      <c r="I628" s="45"/>
      <c r="J628" s="79" t="s">
        <v>71</v>
      </c>
      <c r="K628" s="45"/>
      <c r="L628" s="45"/>
      <c r="M628" s="45"/>
      <c r="N628" s="79" t="s">
        <v>71</v>
      </c>
      <c r="O628" s="45"/>
      <c r="P628" s="45"/>
      <c r="Q628" s="45"/>
      <c r="R628" s="45"/>
      <c r="S628" s="79" t="s">
        <v>71</v>
      </c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6"/>
      <c r="AN628" s="46"/>
      <c r="AO628" s="46"/>
      <c r="AP628" s="46"/>
      <c r="AQ628" s="46">
        <f t="shared" si="127"/>
        <v>4</v>
      </c>
      <c r="AR628" s="85">
        <f t="shared" ref="AR628:AR632" si="130">34*2</f>
        <v>68</v>
      </c>
      <c r="AS628" s="57">
        <f t="shared" si="126"/>
        <v>5.8823529411764705E-2</v>
      </c>
    </row>
    <row r="629" spans="1:45" x14ac:dyDescent="0.2">
      <c r="A629" s="88"/>
      <c r="B629" s="89" t="s">
        <v>105</v>
      </c>
      <c r="C629" s="73" t="s">
        <v>138</v>
      </c>
      <c r="D629" s="47"/>
      <c r="E629" s="45"/>
      <c r="F629" s="45"/>
      <c r="G629" s="45"/>
      <c r="H629" s="79" t="s">
        <v>71</v>
      </c>
      <c r="I629" s="45"/>
      <c r="J629" s="45"/>
      <c r="K629" s="45"/>
      <c r="L629" s="79" t="s">
        <v>71</v>
      </c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6"/>
      <c r="AJ629" s="46"/>
      <c r="AK629" s="45"/>
      <c r="AL629" s="45"/>
      <c r="AM629" s="46"/>
      <c r="AN629" s="46"/>
      <c r="AO629" s="46"/>
      <c r="AP629" s="46"/>
      <c r="AQ629" s="46">
        <f t="shared" si="127"/>
        <v>2</v>
      </c>
      <c r="AR629" s="85">
        <f t="shared" si="130"/>
        <v>68</v>
      </c>
      <c r="AS629" s="57">
        <f t="shared" si="126"/>
        <v>2.9411764705882353E-2</v>
      </c>
    </row>
    <row r="630" spans="1:45" x14ac:dyDescent="0.2">
      <c r="A630" s="88"/>
      <c r="B630" s="90"/>
      <c r="C630" s="73" t="s">
        <v>139</v>
      </c>
      <c r="D630" s="47"/>
      <c r="E630" s="45"/>
      <c r="F630" s="45"/>
      <c r="G630" s="45"/>
      <c r="H630" s="45"/>
      <c r="I630" s="79" t="s">
        <v>71</v>
      </c>
      <c r="J630" s="45"/>
      <c r="K630" s="45"/>
      <c r="L630" s="79" t="s">
        <v>71</v>
      </c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6"/>
      <c r="AJ630" s="46"/>
      <c r="AK630" s="45"/>
      <c r="AL630" s="45"/>
      <c r="AM630" s="46"/>
      <c r="AN630" s="46"/>
      <c r="AO630" s="46"/>
      <c r="AP630" s="46"/>
      <c r="AQ630" s="46">
        <f t="shared" si="127"/>
        <v>2</v>
      </c>
      <c r="AR630" s="85">
        <f t="shared" si="130"/>
        <v>68</v>
      </c>
      <c r="AS630" s="57">
        <f t="shared" si="126"/>
        <v>2.9411764705882353E-2</v>
      </c>
    </row>
    <row r="631" spans="1:45" x14ac:dyDescent="0.2">
      <c r="A631" s="88"/>
      <c r="B631" s="89" t="s">
        <v>106</v>
      </c>
      <c r="C631" s="73" t="s">
        <v>138</v>
      </c>
      <c r="D631" s="58"/>
      <c r="E631" s="45"/>
      <c r="F631" s="45"/>
      <c r="G631" s="45"/>
      <c r="H631" s="79" t="s">
        <v>71</v>
      </c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79" t="s">
        <v>71</v>
      </c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6"/>
      <c r="AJ631" s="46"/>
      <c r="AK631" s="45"/>
      <c r="AL631" s="45"/>
      <c r="AM631" s="46"/>
      <c r="AN631" s="46"/>
      <c r="AO631" s="46"/>
      <c r="AP631" s="46"/>
      <c r="AQ631" s="46">
        <f t="shared" si="127"/>
        <v>2</v>
      </c>
      <c r="AR631" s="85">
        <f t="shared" si="130"/>
        <v>68</v>
      </c>
      <c r="AS631" s="57">
        <f t="shared" si="126"/>
        <v>2.9411764705882353E-2</v>
      </c>
    </row>
    <row r="632" spans="1:45" x14ac:dyDescent="0.2">
      <c r="A632" s="88"/>
      <c r="B632" s="90"/>
      <c r="C632" s="73" t="s">
        <v>139</v>
      </c>
      <c r="D632" s="47"/>
      <c r="E632" s="45"/>
      <c r="F632" s="45"/>
      <c r="G632" s="79" t="s">
        <v>71</v>
      </c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79" t="s">
        <v>71</v>
      </c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6"/>
      <c r="AJ632" s="46"/>
      <c r="AK632" s="45"/>
      <c r="AL632" s="45"/>
      <c r="AM632" s="46"/>
      <c r="AN632" s="46"/>
      <c r="AO632" s="46"/>
      <c r="AP632" s="46"/>
      <c r="AQ632" s="46">
        <f t="shared" si="127"/>
        <v>2</v>
      </c>
      <c r="AR632" s="85">
        <f t="shared" si="130"/>
        <v>68</v>
      </c>
      <c r="AS632" s="57">
        <f t="shared" si="126"/>
        <v>2.9411764705882353E-2</v>
      </c>
    </row>
    <row r="633" spans="1:45" ht="12.75" customHeight="1" x14ac:dyDescent="0.2">
      <c r="A633" s="88"/>
      <c r="B633" s="89" t="s">
        <v>107</v>
      </c>
      <c r="C633" s="73" t="s">
        <v>138</v>
      </c>
      <c r="D633" s="47"/>
      <c r="E633" s="45"/>
      <c r="F633" s="45"/>
      <c r="G633" s="45"/>
      <c r="H633" s="78"/>
      <c r="I633" s="79" t="s">
        <v>71</v>
      </c>
      <c r="J633" s="45"/>
      <c r="K633" s="45"/>
      <c r="L633" s="78"/>
      <c r="M633" s="45"/>
      <c r="N633" s="45"/>
      <c r="O633" s="45"/>
      <c r="P633" s="45"/>
      <c r="Q633" s="45"/>
      <c r="R633" s="79" t="s">
        <v>71</v>
      </c>
      <c r="S633" s="45"/>
      <c r="T633" s="78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6"/>
      <c r="AJ633" s="46"/>
      <c r="AK633" s="45"/>
      <c r="AL633" s="45"/>
      <c r="AM633" s="46"/>
      <c r="AN633" s="46"/>
      <c r="AO633" s="46"/>
      <c r="AP633" s="46"/>
      <c r="AQ633" s="46">
        <f t="shared" si="127"/>
        <v>2</v>
      </c>
      <c r="AR633" s="85">
        <f>34*1</f>
        <v>34</v>
      </c>
      <c r="AS633" s="57">
        <f t="shared" si="126"/>
        <v>5.8823529411764705E-2</v>
      </c>
    </row>
    <row r="634" spans="1:45" x14ac:dyDescent="0.2">
      <c r="A634" s="88"/>
      <c r="B634" s="90"/>
      <c r="C634" s="73" t="s">
        <v>139</v>
      </c>
      <c r="D634" s="47"/>
      <c r="E634" s="45"/>
      <c r="F634" s="45"/>
      <c r="G634" s="45"/>
      <c r="H634" s="79" t="s">
        <v>71</v>
      </c>
      <c r="I634" s="45"/>
      <c r="J634" s="45"/>
      <c r="K634" s="45"/>
      <c r="L634" s="78"/>
      <c r="M634" s="45"/>
      <c r="N634" s="45"/>
      <c r="O634" s="45"/>
      <c r="P634" s="45"/>
      <c r="Q634" s="45"/>
      <c r="R634" s="45"/>
      <c r="S634" s="79" t="s">
        <v>71</v>
      </c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6"/>
      <c r="AJ634" s="46"/>
      <c r="AK634" s="45"/>
      <c r="AL634" s="45"/>
      <c r="AM634" s="46"/>
      <c r="AN634" s="46"/>
      <c r="AO634" s="46"/>
      <c r="AP634" s="46"/>
      <c r="AQ634" s="46">
        <f t="shared" si="127"/>
        <v>2</v>
      </c>
      <c r="AR634" s="85">
        <f t="shared" ref="AR634" si="131">34*1</f>
        <v>34</v>
      </c>
      <c r="AS634" s="57">
        <f t="shared" si="126"/>
        <v>5.8823529411764705E-2</v>
      </c>
    </row>
    <row r="635" spans="1:45" ht="12.75" customHeight="1" x14ac:dyDescent="0.2">
      <c r="A635" s="88"/>
      <c r="B635" s="89" t="s">
        <v>108</v>
      </c>
      <c r="C635" s="73" t="s">
        <v>138</v>
      </c>
      <c r="D635" s="47"/>
      <c r="E635" s="45"/>
      <c r="F635" s="45"/>
      <c r="G635" s="79" t="s">
        <v>71</v>
      </c>
      <c r="H635" s="45"/>
      <c r="I635" s="45"/>
      <c r="J635" s="45"/>
      <c r="K635" s="45"/>
      <c r="L635" s="45"/>
      <c r="M635" s="45"/>
      <c r="N635" s="79" t="s">
        <v>71</v>
      </c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6"/>
      <c r="AJ635" s="46"/>
      <c r="AK635" s="45"/>
      <c r="AL635" s="45"/>
      <c r="AM635" s="46"/>
      <c r="AN635" s="46"/>
      <c r="AO635" s="46"/>
      <c r="AP635" s="46"/>
      <c r="AQ635" s="46">
        <f t="shared" si="127"/>
        <v>2</v>
      </c>
      <c r="AR635" s="85">
        <f>34*2</f>
        <v>68</v>
      </c>
      <c r="AS635" s="57">
        <f t="shared" si="126"/>
        <v>2.9411764705882353E-2</v>
      </c>
    </row>
    <row r="636" spans="1:45" x14ac:dyDescent="0.2">
      <c r="A636" s="88"/>
      <c r="B636" s="90"/>
      <c r="C636" s="73" t="s">
        <v>139</v>
      </c>
      <c r="D636" s="47"/>
      <c r="E636" s="45"/>
      <c r="F636" s="45"/>
      <c r="G636" s="79" t="s">
        <v>71</v>
      </c>
      <c r="H636" s="45"/>
      <c r="I636" s="45"/>
      <c r="J636" s="45"/>
      <c r="K636" s="45"/>
      <c r="L636" s="45"/>
      <c r="M636" s="45"/>
      <c r="N636" s="79" t="s">
        <v>71</v>
      </c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6"/>
      <c r="AJ636" s="46"/>
      <c r="AK636" s="45"/>
      <c r="AL636" s="45"/>
      <c r="AM636" s="46"/>
      <c r="AN636" s="46"/>
      <c r="AO636" s="46"/>
      <c r="AP636" s="46"/>
      <c r="AQ636" s="46">
        <f t="shared" si="127"/>
        <v>2</v>
      </c>
      <c r="AR636" s="85">
        <f t="shared" ref="AR636" si="132">34*2</f>
        <v>68</v>
      </c>
      <c r="AS636" s="57">
        <f t="shared" si="126"/>
        <v>2.9411764705882353E-2</v>
      </c>
    </row>
    <row r="637" spans="1:45" ht="14.25" customHeight="1" x14ac:dyDescent="0.2">
      <c r="A637" s="88"/>
      <c r="B637" s="91" t="s">
        <v>109</v>
      </c>
      <c r="C637" s="73" t="s">
        <v>138</v>
      </c>
      <c r="D637" s="47"/>
      <c r="E637" s="45"/>
      <c r="F637" s="45"/>
      <c r="G637" s="45"/>
      <c r="H637" s="79" t="s">
        <v>71</v>
      </c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79" t="s">
        <v>71</v>
      </c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6"/>
      <c r="AJ637" s="46"/>
      <c r="AK637" s="45"/>
      <c r="AL637" s="45"/>
      <c r="AM637" s="46"/>
      <c r="AN637" s="46"/>
      <c r="AO637" s="46"/>
      <c r="AP637" s="46"/>
      <c r="AQ637" s="46">
        <f t="shared" si="127"/>
        <v>2</v>
      </c>
      <c r="AR637" s="85">
        <f>34*1</f>
        <v>34</v>
      </c>
      <c r="AS637" s="57">
        <f t="shared" si="126"/>
        <v>5.8823529411764705E-2</v>
      </c>
    </row>
    <row r="638" spans="1:45" x14ac:dyDescent="0.2">
      <c r="A638" s="88"/>
      <c r="B638" s="91"/>
      <c r="C638" s="73" t="s">
        <v>139</v>
      </c>
      <c r="D638" s="47"/>
      <c r="E638" s="45"/>
      <c r="F638" s="45"/>
      <c r="G638" s="45"/>
      <c r="H638" s="79" t="s">
        <v>71</v>
      </c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79" t="s">
        <v>71</v>
      </c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6"/>
      <c r="AJ638" s="46"/>
      <c r="AK638" s="45"/>
      <c r="AL638" s="45"/>
      <c r="AM638" s="46"/>
      <c r="AN638" s="46"/>
      <c r="AO638" s="46"/>
      <c r="AP638" s="46"/>
      <c r="AQ638" s="46">
        <f t="shared" si="127"/>
        <v>2</v>
      </c>
      <c r="AR638" s="85">
        <f t="shared" ref="AR638:AR640" si="133">34*1</f>
        <v>34</v>
      </c>
      <c r="AS638" s="57">
        <f t="shared" si="126"/>
        <v>5.8823529411764705E-2</v>
      </c>
    </row>
    <row r="639" spans="1:45" ht="23.25" customHeight="1" x14ac:dyDescent="0.2">
      <c r="A639" s="88"/>
      <c r="B639" s="91" t="s">
        <v>102</v>
      </c>
      <c r="C639" s="73" t="s">
        <v>138</v>
      </c>
      <c r="D639" s="47"/>
      <c r="E639" s="45"/>
      <c r="F639" s="45"/>
      <c r="G639" s="45"/>
      <c r="H639" s="79" t="s">
        <v>71</v>
      </c>
      <c r="I639" s="45"/>
      <c r="J639" s="45"/>
      <c r="K639" s="45"/>
      <c r="L639" s="45"/>
      <c r="M639" s="45"/>
      <c r="N639" s="45"/>
      <c r="O639" s="45"/>
      <c r="P639" s="45"/>
      <c r="Q639" s="45"/>
      <c r="R639" s="79" t="s">
        <v>71</v>
      </c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6"/>
      <c r="AJ639" s="46"/>
      <c r="AK639" s="45"/>
      <c r="AL639" s="45"/>
      <c r="AM639" s="46"/>
      <c r="AN639" s="46"/>
      <c r="AO639" s="46"/>
      <c r="AP639" s="46"/>
      <c r="AQ639" s="46">
        <f t="shared" si="127"/>
        <v>2</v>
      </c>
      <c r="AR639" s="85">
        <f t="shared" si="133"/>
        <v>34</v>
      </c>
      <c r="AS639" s="57">
        <f t="shared" si="126"/>
        <v>5.8823529411764705E-2</v>
      </c>
    </row>
    <row r="640" spans="1:45" ht="18.75" customHeight="1" x14ac:dyDescent="0.2">
      <c r="A640" s="88"/>
      <c r="B640" s="91"/>
      <c r="C640" s="73" t="s">
        <v>139</v>
      </c>
      <c r="D640" s="47"/>
      <c r="E640" s="45"/>
      <c r="F640" s="45"/>
      <c r="G640" s="45"/>
      <c r="H640" s="79" t="s">
        <v>71</v>
      </c>
      <c r="I640" s="45"/>
      <c r="J640" s="45"/>
      <c r="K640" s="45"/>
      <c r="L640" s="45"/>
      <c r="M640" s="45"/>
      <c r="N640" s="45"/>
      <c r="O640" s="45"/>
      <c r="P640" s="45"/>
      <c r="Q640" s="45"/>
      <c r="R640" s="79" t="s">
        <v>71</v>
      </c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6"/>
      <c r="AJ640" s="46"/>
      <c r="AK640" s="45"/>
      <c r="AL640" s="45"/>
      <c r="AM640" s="46"/>
      <c r="AN640" s="46"/>
      <c r="AO640" s="46"/>
      <c r="AP640" s="46"/>
      <c r="AQ640" s="46">
        <f t="shared" si="127"/>
        <v>2</v>
      </c>
      <c r="AR640" s="85">
        <f t="shared" si="133"/>
        <v>34</v>
      </c>
      <c r="AS640" s="57">
        <f t="shared" si="126"/>
        <v>5.8823529411764705E-2</v>
      </c>
    </row>
    <row r="641" spans="1:45" ht="12" customHeight="1" x14ac:dyDescent="0.2">
      <c r="A641" s="88"/>
      <c r="B641" s="89" t="s">
        <v>100</v>
      </c>
      <c r="C641" s="73" t="s">
        <v>138</v>
      </c>
      <c r="D641" s="47"/>
      <c r="E641" s="45"/>
      <c r="F641" s="45"/>
      <c r="G641" s="79" t="s">
        <v>71</v>
      </c>
      <c r="H641" s="45"/>
      <c r="I641" s="45"/>
      <c r="J641" s="45"/>
      <c r="K641" s="45"/>
      <c r="L641" s="45"/>
      <c r="M641" s="45"/>
      <c r="N641" s="45"/>
      <c r="O641" s="45"/>
      <c r="P641" s="45"/>
      <c r="Q641" s="79" t="s">
        <v>71</v>
      </c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6"/>
      <c r="AJ641" s="46"/>
      <c r="AK641" s="45"/>
      <c r="AL641" s="45"/>
      <c r="AM641" s="46"/>
      <c r="AN641" s="46"/>
      <c r="AO641" s="46"/>
      <c r="AP641" s="46"/>
      <c r="AQ641" s="46">
        <f t="shared" si="127"/>
        <v>2</v>
      </c>
      <c r="AR641" s="85">
        <f>34*2</f>
        <v>68</v>
      </c>
      <c r="AS641" s="57">
        <f t="shared" si="126"/>
        <v>2.9411764705882353E-2</v>
      </c>
    </row>
    <row r="642" spans="1:45" ht="12.75" hidden="1" customHeight="1" x14ac:dyDescent="0.2">
      <c r="A642" s="88"/>
      <c r="B642" s="90"/>
      <c r="C642" s="73" t="s">
        <v>139</v>
      </c>
      <c r="D642" s="47"/>
      <c r="E642" s="45"/>
      <c r="F642" s="45"/>
      <c r="G642" s="79" t="s">
        <v>71</v>
      </c>
      <c r="H642" s="45"/>
      <c r="I642" s="45"/>
      <c r="J642" s="45"/>
      <c r="K642" s="45"/>
      <c r="L642" s="45"/>
      <c r="M642" s="45"/>
      <c r="N642" s="45"/>
      <c r="O642" s="45"/>
      <c r="P642" s="45"/>
      <c r="Q642" s="79" t="s">
        <v>71</v>
      </c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6"/>
      <c r="AJ642" s="46"/>
      <c r="AK642" s="45"/>
      <c r="AL642" s="45"/>
      <c r="AM642" s="46"/>
      <c r="AN642" s="46"/>
      <c r="AO642" s="46"/>
      <c r="AP642" s="46"/>
      <c r="AQ642" s="46">
        <f t="shared" si="127"/>
        <v>2</v>
      </c>
      <c r="AR642" s="85">
        <f t="shared" ref="AR642" si="134">34*2</f>
        <v>68</v>
      </c>
      <c r="AS642" s="57">
        <f t="shared" si="126"/>
        <v>2.9411764705882353E-2</v>
      </c>
    </row>
    <row r="643" spans="1:45" ht="12.75" customHeight="1" x14ac:dyDescent="0.2">
      <c r="A643" s="88"/>
      <c r="B643" s="172" t="s">
        <v>111</v>
      </c>
      <c r="C643" s="73" t="s">
        <v>138</v>
      </c>
      <c r="D643" s="47"/>
      <c r="E643" s="45"/>
      <c r="F643" s="45"/>
      <c r="G643" s="45"/>
      <c r="H643" s="79" t="s">
        <v>71</v>
      </c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6"/>
      <c r="AJ643" s="46"/>
      <c r="AK643" s="45"/>
      <c r="AL643" s="45"/>
      <c r="AM643" s="46"/>
      <c r="AN643" s="46"/>
      <c r="AO643" s="46"/>
      <c r="AP643" s="46"/>
      <c r="AQ643" s="46">
        <f t="shared" si="127"/>
        <v>1</v>
      </c>
      <c r="AR643" s="85">
        <v>68</v>
      </c>
      <c r="AS643" s="57">
        <f t="shared" si="126"/>
        <v>1.4705882352941176E-2</v>
      </c>
    </row>
    <row r="644" spans="1:45" x14ac:dyDescent="0.2">
      <c r="A644" s="88"/>
      <c r="B644" s="173"/>
      <c r="C644" s="73" t="s">
        <v>139</v>
      </c>
      <c r="D644" s="47"/>
      <c r="E644" s="45"/>
      <c r="F644" s="45"/>
      <c r="G644" s="45"/>
      <c r="H644" s="79" t="s">
        <v>71</v>
      </c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6"/>
      <c r="AJ644" s="46"/>
      <c r="AK644" s="45"/>
      <c r="AL644" s="45"/>
      <c r="AM644" s="46"/>
      <c r="AN644" s="46"/>
      <c r="AO644" s="46"/>
      <c r="AP644" s="46"/>
      <c r="AQ644" s="46">
        <f t="shared" si="127"/>
        <v>1</v>
      </c>
      <c r="AR644" s="85">
        <v>68</v>
      </c>
      <c r="AS644" s="57">
        <f t="shared" si="126"/>
        <v>1.4705882352941176E-2</v>
      </c>
    </row>
    <row r="645" spans="1:45" x14ac:dyDescent="0.2">
      <c r="A645" s="88"/>
      <c r="B645" s="89" t="s">
        <v>101</v>
      </c>
      <c r="C645" s="73" t="s">
        <v>138</v>
      </c>
      <c r="D645" s="47"/>
      <c r="E645" s="45"/>
      <c r="F645" s="45"/>
      <c r="G645" s="45"/>
      <c r="H645" s="45"/>
      <c r="I645" s="79" t="s">
        <v>71</v>
      </c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6"/>
      <c r="AJ645" s="46"/>
      <c r="AK645" s="45"/>
      <c r="AL645" s="45"/>
      <c r="AM645" s="46"/>
      <c r="AN645" s="46"/>
      <c r="AO645" s="46"/>
      <c r="AP645" s="46"/>
      <c r="AQ645" s="46">
        <f t="shared" si="127"/>
        <v>1</v>
      </c>
      <c r="AR645" s="85">
        <f>34*1</f>
        <v>34</v>
      </c>
      <c r="AS645" s="57">
        <f t="shared" si="126"/>
        <v>2.9411764705882353E-2</v>
      </c>
    </row>
    <row r="646" spans="1:45" x14ac:dyDescent="0.2">
      <c r="A646" s="88"/>
      <c r="B646" s="90"/>
      <c r="C646" s="73" t="s">
        <v>139</v>
      </c>
      <c r="D646" s="47"/>
      <c r="E646" s="45"/>
      <c r="F646" s="45"/>
      <c r="G646" s="45"/>
      <c r="H646" s="45"/>
      <c r="I646" s="79" t="s">
        <v>71</v>
      </c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6"/>
      <c r="AJ646" s="46"/>
      <c r="AK646" s="45"/>
      <c r="AL646" s="45"/>
      <c r="AM646" s="46"/>
      <c r="AN646" s="46"/>
      <c r="AO646" s="46"/>
      <c r="AP646" s="46"/>
      <c r="AQ646" s="46">
        <f t="shared" si="127"/>
        <v>1</v>
      </c>
      <c r="AR646" s="85">
        <f t="shared" ref="AR646:AR648" si="135">34*1</f>
        <v>34</v>
      </c>
      <c r="AS646" s="57">
        <f t="shared" si="126"/>
        <v>2.9411764705882353E-2</v>
      </c>
    </row>
    <row r="647" spans="1:45" x14ac:dyDescent="0.2">
      <c r="A647" s="88"/>
      <c r="B647" s="91" t="s">
        <v>110</v>
      </c>
      <c r="C647" s="73" t="s">
        <v>138</v>
      </c>
      <c r="D647" s="47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6"/>
      <c r="AJ647" s="46"/>
      <c r="AK647" s="45"/>
      <c r="AL647" s="45"/>
      <c r="AM647" s="46"/>
      <c r="AN647" s="46"/>
      <c r="AO647" s="46"/>
      <c r="AP647" s="46"/>
      <c r="AQ647" s="46">
        <f t="shared" si="127"/>
        <v>0</v>
      </c>
      <c r="AR647" s="85">
        <f t="shared" si="135"/>
        <v>34</v>
      </c>
      <c r="AS647" s="57">
        <f t="shared" si="126"/>
        <v>0</v>
      </c>
    </row>
    <row r="648" spans="1:45" x14ac:dyDescent="0.2">
      <c r="A648" s="88"/>
      <c r="B648" s="91"/>
      <c r="C648" s="73" t="s">
        <v>139</v>
      </c>
      <c r="D648" s="47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6"/>
      <c r="AJ648" s="46"/>
      <c r="AK648" s="45"/>
      <c r="AL648" s="45"/>
      <c r="AM648" s="46"/>
      <c r="AN648" s="46"/>
      <c r="AO648" s="46"/>
      <c r="AP648" s="46"/>
      <c r="AQ648" s="46">
        <f t="shared" si="127"/>
        <v>0</v>
      </c>
      <c r="AR648" s="85">
        <f t="shared" si="135"/>
        <v>34</v>
      </c>
      <c r="AS648" s="57">
        <f t="shared" si="126"/>
        <v>0</v>
      </c>
    </row>
    <row r="649" spans="1:45" ht="12.75" customHeight="1" x14ac:dyDescent="0.2">
      <c r="A649" s="88"/>
      <c r="B649" s="91" t="s">
        <v>54</v>
      </c>
      <c r="C649" s="73" t="s">
        <v>138</v>
      </c>
      <c r="D649" s="47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6"/>
      <c r="AJ649" s="46"/>
      <c r="AK649" s="45"/>
      <c r="AL649" s="45"/>
      <c r="AM649" s="46"/>
      <c r="AN649" s="46"/>
      <c r="AO649" s="46"/>
      <c r="AP649" s="46"/>
      <c r="AQ649" s="46">
        <f t="shared" si="127"/>
        <v>0</v>
      </c>
      <c r="AR649" s="85">
        <f>34*2</f>
        <v>68</v>
      </c>
      <c r="AS649" s="57">
        <f t="shared" si="126"/>
        <v>0</v>
      </c>
    </row>
    <row r="650" spans="1:45" x14ac:dyDescent="0.2">
      <c r="A650" s="88"/>
      <c r="B650" s="91"/>
      <c r="C650" s="73" t="s">
        <v>139</v>
      </c>
      <c r="D650" s="47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6"/>
      <c r="AJ650" s="46"/>
      <c r="AK650" s="45"/>
      <c r="AL650" s="45"/>
      <c r="AM650" s="46"/>
      <c r="AN650" s="46"/>
      <c r="AO650" s="46"/>
      <c r="AP650" s="46"/>
      <c r="AQ650" s="46">
        <f t="shared" si="127"/>
        <v>0</v>
      </c>
      <c r="AR650" s="85">
        <f t="shared" ref="AR650" si="136">34*2</f>
        <v>68</v>
      </c>
      <c r="AS650" s="57">
        <f t="shared" si="126"/>
        <v>0</v>
      </c>
    </row>
    <row r="651" spans="1:45" x14ac:dyDescent="0.2">
      <c r="A651" s="88"/>
      <c r="B651" s="172" t="s">
        <v>113</v>
      </c>
      <c r="C651" s="73" t="s">
        <v>138</v>
      </c>
      <c r="D651" s="47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6"/>
      <c r="AJ651" s="46"/>
      <c r="AK651" s="45"/>
      <c r="AL651" s="45"/>
      <c r="AM651" s="46"/>
      <c r="AN651" s="46"/>
      <c r="AO651" s="46"/>
      <c r="AP651" s="46"/>
      <c r="AQ651" s="46">
        <f t="shared" si="127"/>
        <v>0</v>
      </c>
      <c r="AR651" s="85">
        <f>34*1</f>
        <v>34</v>
      </c>
      <c r="AS651" s="57">
        <f t="shared" si="126"/>
        <v>0</v>
      </c>
    </row>
    <row r="652" spans="1:45" x14ac:dyDescent="0.2">
      <c r="A652" s="88"/>
      <c r="B652" s="173"/>
      <c r="C652" s="73" t="s">
        <v>139</v>
      </c>
      <c r="D652" s="47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6"/>
      <c r="AJ652" s="46"/>
      <c r="AK652" s="45"/>
      <c r="AL652" s="45"/>
      <c r="AM652" s="46"/>
      <c r="AN652" s="46"/>
      <c r="AO652" s="46"/>
      <c r="AP652" s="46"/>
      <c r="AQ652" s="46">
        <f t="shared" si="127"/>
        <v>0</v>
      </c>
      <c r="AR652" s="85">
        <f t="shared" ref="AR652" si="137">34*1</f>
        <v>34</v>
      </c>
      <c r="AS652" s="57">
        <f t="shared" si="126"/>
        <v>0</v>
      </c>
    </row>
    <row r="653" spans="1:45" ht="12.75" customHeight="1" x14ac:dyDescent="0.2">
      <c r="A653" s="49"/>
      <c r="B653" s="56"/>
      <c r="C653" s="56"/>
      <c r="D653" s="56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9"/>
      <c r="AN653" s="49"/>
      <c r="AO653" s="49"/>
      <c r="AP653" s="49"/>
      <c r="AQ653" s="49"/>
      <c r="AR653" s="49"/>
      <c r="AS653" s="49"/>
    </row>
    <row r="654" spans="1:45" ht="26.25" x14ac:dyDescent="0.2">
      <c r="A654" s="92" t="s">
        <v>97</v>
      </c>
      <c r="B654" s="93"/>
      <c r="C654" s="93"/>
      <c r="D654" s="94"/>
      <c r="E654" s="95" t="s">
        <v>25</v>
      </c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  <c r="Z654" s="95"/>
      <c r="AA654" s="95"/>
      <c r="AB654" s="95"/>
      <c r="AC654" s="95"/>
      <c r="AD654" s="95"/>
      <c r="AE654" s="95"/>
      <c r="AF654" s="95"/>
      <c r="AG654" s="95"/>
      <c r="AH654" s="95"/>
      <c r="AI654" s="95"/>
      <c r="AJ654" s="95"/>
      <c r="AK654" s="95"/>
      <c r="AL654" s="95"/>
      <c r="AM654" s="95"/>
      <c r="AN654" s="95"/>
      <c r="AO654" s="95"/>
      <c r="AP654" s="95"/>
      <c r="AQ654" s="96" t="s">
        <v>26</v>
      </c>
      <c r="AR654" s="96" t="s">
        <v>27</v>
      </c>
      <c r="AS654" s="97" t="s">
        <v>28</v>
      </c>
    </row>
    <row r="655" spans="1:45" x14ac:dyDescent="0.2">
      <c r="A655" s="98" t="s">
        <v>29</v>
      </c>
      <c r="B655" s="99"/>
      <c r="C655" s="100"/>
      <c r="D655" s="37" t="s">
        <v>31</v>
      </c>
      <c r="E655" s="91" t="s">
        <v>32</v>
      </c>
      <c r="F655" s="91"/>
      <c r="G655" s="91"/>
      <c r="H655" s="91"/>
      <c r="I655" s="91" t="s">
        <v>33</v>
      </c>
      <c r="J655" s="91"/>
      <c r="K655" s="91"/>
      <c r="L655" s="91"/>
      <c r="M655" s="91" t="s">
        <v>34</v>
      </c>
      <c r="N655" s="91"/>
      <c r="O655" s="91"/>
      <c r="P655" s="91"/>
      <c r="Q655" s="91" t="s">
        <v>35</v>
      </c>
      <c r="R655" s="91"/>
      <c r="S655" s="91"/>
      <c r="T655" s="91"/>
      <c r="U655" s="91" t="s">
        <v>36</v>
      </c>
      <c r="V655" s="91"/>
      <c r="W655" s="91"/>
      <c r="X655" s="91" t="s">
        <v>37</v>
      </c>
      <c r="Y655" s="91"/>
      <c r="Z655" s="91"/>
      <c r="AA655" s="91"/>
      <c r="AB655" s="91" t="s">
        <v>38</v>
      </c>
      <c r="AC655" s="91"/>
      <c r="AD655" s="91"/>
      <c r="AE655" s="91" t="s">
        <v>39</v>
      </c>
      <c r="AF655" s="91"/>
      <c r="AG655" s="91"/>
      <c r="AH655" s="91"/>
      <c r="AI655" s="91"/>
      <c r="AJ655" s="91" t="s">
        <v>40</v>
      </c>
      <c r="AK655" s="91"/>
      <c r="AL655" s="91"/>
      <c r="AM655" s="91" t="s">
        <v>41</v>
      </c>
      <c r="AN655" s="91"/>
      <c r="AO655" s="91"/>
      <c r="AP655" s="91"/>
      <c r="AQ655" s="96"/>
      <c r="AR655" s="96"/>
      <c r="AS655" s="97"/>
    </row>
    <row r="656" spans="1:45" x14ac:dyDescent="0.2">
      <c r="A656" s="101"/>
      <c r="B656" s="102"/>
      <c r="C656" s="103"/>
      <c r="D656" s="37" t="s">
        <v>42</v>
      </c>
      <c r="E656" s="39">
        <v>1</v>
      </c>
      <c r="F656" s="39">
        <v>2</v>
      </c>
      <c r="G656" s="39">
        <v>3</v>
      </c>
      <c r="H656" s="39">
        <v>4</v>
      </c>
      <c r="I656" s="39">
        <v>5</v>
      </c>
      <c r="J656" s="39">
        <v>6</v>
      </c>
      <c r="K656" s="39">
        <v>7</v>
      </c>
      <c r="L656" s="39">
        <v>8</v>
      </c>
      <c r="M656" s="39">
        <v>9</v>
      </c>
      <c r="N656" s="39">
        <v>10</v>
      </c>
      <c r="O656" s="39">
        <v>11</v>
      </c>
      <c r="P656" s="39">
        <v>12</v>
      </c>
      <c r="Q656" s="39">
        <v>13</v>
      </c>
      <c r="R656" s="39">
        <v>14</v>
      </c>
      <c r="S656" s="39">
        <v>15</v>
      </c>
      <c r="T656" s="39">
        <v>16</v>
      </c>
      <c r="U656" s="39">
        <v>17</v>
      </c>
      <c r="V656" s="39">
        <v>18</v>
      </c>
      <c r="W656" s="39">
        <v>19</v>
      </c>
      <c r="X656" s="39">
        <v>20</v>
      </c>
      <c r="Y656" s="39">
        <v>21</v>
      </c>
      <c r="Z656" s="39">
        <v>22</v>
      </c>
      <c r="AA656" s="39">
        <v>23</v>
      </c>
      <c r="AB656" s="39">
        <v>24</v>
      </c>
      <c r="AC656" s="39">
        <v>25</v>
      </c>
      <c r="AD656" s="39">
        <v>26</v>
      </c>
      <c r="AE656" s="39">
        <v>27</v>
      </c>
      <c r="AF656" s="39">
        <v>28</v>
      </c>
      <c r="AG656" s="39">
        <v>29</v>
      </c>
      <c r="AH656" s="39">
        <v>30</v>
      </c>
      <c r="AI656" s="39">
        <v>31</v>
      </c>
      <c r="AJ656" s="39">
        <v>32</v>
      </c>
      <c r="AK656" s="39">
        <v>33</v>
      </c>
      <c r="AL656" s="39">
        <v>34</v>
      </c>
      <c r="AM656" s="39">
        <v>35</v>
      </c>
      <c r="AN656" s="39">
        <v>36</v>
      </c>
      <c r="AO656" s="39">
        <v>37</v>
      </c>
      <c r="AP656" s="39">
        <v>38</v>
      </c>
      <c r="AQ656" s="96"/>
      <c r="AR656" s="96"/>
      <c r="AS656" s="97"/>
    </row>
    <row r="657" spans="1:45" x14ac:dyDescent="0.2">
      <c r="A657" s="62"/>
      <c r="B657" s="72"/>
      <c r="C657" s="74"/>
      <c r="D657" s="58"/>
      <c r="E657" s="39">
        <v>1</v>
      </c>
      <c r="F657" s="39">
        <v>2</v>
      </c>
      <c r="G657" s="39">
        <v>3</v>
      </c>
      <c r="H657" s="39">
        <v>4</v>
      </c>
      <c r="I657" s="39">
        <v>5</v>
      </c>
      <c r="J657" s="39">
        <v>6</v>
      </c>
      <c r="K657" s="39">
        <v>7</v>
      </c>
      <c r="L657" s="39">
        <v>8</v>
      </c>
      <c r="M657" s="39">
        <v>9</v>
      </c>
      <c r="N657" s="39">
        <v>10</v>
      </c>
      <c r="O657" s="39">
        <v>11</v>
      </c>
      <c r="P657" s="39">
        <v>12</v>
      </c>
      <c r="Q657" s="39">
        <v>13</v>
      </c>
      <c r="R657" s="39">
        <v>14</v>
      </c>
      <c r="S657" s="39">
        <v>15</v>
      </c>
      <c r="T657" s="39">
        <v>16</v>
      </c>
      <c r="U657" s="39">
        <v>17</v>
      </c>
      <c r="V657" s="39">
        <v>18</v>
      </c>
      <c r="W657" s="39">
        <v>19</v>
      </c>
      <c r="X657" s="39">
        <v>20</v>
      </c>
      <c r="Y657" s="39">
        <v>21</v>
      </c>
      <c r="Z657" s="39">
        <v>22</v>
      </c>
      <c r="AA657" s="39">
        <v>23</v>
      </c>
      <c r="AB657" s="39">
        <v>24</v>
      </c>
      <c r="AC657" s="39">
        <v>25</v>
      </c>
      <c r="AD657" s="39">
        <v>26</v>
      </c>
      <c r="AE657" s="39">
        <v>27</v>
      </c>
      <c r="AF657" s="39">
        <v>28</v>
      </c>
      <c r="AG657" s="39">
        <v>29</v>
      </c>
      <c r="AH657" s="39">
        <v>30</v>
      </c>
      <c r="AI657" s="39">
        <v>31</v>
      </c>
      <c r="AJ657" s="39">
        <v>32</v>
      </c>
      <c r="AK657" s="39">
        <v>33</v>
      </c>
      <c r="AL657" s="39">
        <v>34</v>
      </c>
      <c r="AM657" s="39">
        <v>35</v>
      </c>
      <c r="AN657" s="39">
        <v>36</v>
      </c>
      <c r="AO657" s="39">
        <v>37</v>
      </c>
      <c r="AP657" s="39">
        <v>38</v>
      </c>
      <c r="AQ657" s="84"/>
      <c r="AR657" s="84"/>
      <c r="AS657" s="87"/>
    </row>
    <row r="658" spans="1:45" x14ac:dyDescent="0.2">
      <c r="A658" s="88" t="s">
        <v>56</v>
      </c>
      <c r="B658" s="89" t="s">
        <v>44</v>
      </c>
      <c r="C658" s="73" t="s">
        <v>140</v>
      </c>
      <c r="D658" s="47"/>
      <c r="E658" s="45"/>
      <c r="F658" s="79" t="s">
        <v>71</v>
      </c>
      <c r="G658" s="45"/>
      <c r="H658" s="45"/>
      <c r="I658" s="45"/>
      <c r="J658" s="45"/>
      <c r="K658" s="45"/>
      <c r="L658" s="79" t="s">
        <v>71</v>
      </c>
      <c r="M658" s="45"/>
      <c r="N658" s="45"/>
      <c r="O658" s="45"/>
      <c r="P658" s="45"/>
      <c r="Q658" s="45"/>
      <c r="R658" s="45"/>
      <c r="S658" s="79" t="s">
        <v>71</v>
      </c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6"/>
      <c r="AN658" s="46"/>
      <c r="AO658" s="46"/>
      <c r="AP658" s="46"/>
      <c r="AQ658" s="46">
        <f>COUNTA(E658:AP658)</f>
        <v>3</v>
      </c>
      <c r="AR658" s="85">
        <f>34*2</f>
        <v>68</v>
      </c>
      <c r="AS658" s="57">
        <f t="shared" ref="AS658:AS687" si="138">AQ658/AR658</f>
        <v>4.4117647058823532E-2</v>
      </c>
    </row>
    <row r="659" spans="1:45" x14ac:dyDescent="0.2">
      <c r="A659" s="88"/>
      <c r="B659" s="90"/>
      <c r="C659" s="73" t="s">
        <v>141</v>
      </c>
      <c r="D659" s="47"/>
      <c r="E659" s="45"/>
      <c r="F659" s="79" t="s">
        <v>71</v>
      </c>
      <c r="G659" s="45"/>
      <c r="H659" s="45"/>
      <c r="I659" s="45"/>
      <c r="J659" s="45"/>
      <c r="K659" s="45"/>
      <c r="L659" s="79" t="s">
        <v>71</v>
      </c>
      <c r="M659" s="45"/>
      <c r="N659" s="45"/>
      <c r="O659" s="45"/>
      <c r="P659" s="45"/>
      <c r="Q659" s="45"/>
      <c r="R659" s="45"/>
      <c r="S659" s="79" t="s">
        <v>71</v>
      </c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6"/>
      <c r="AN659" s="46"/>
      <c r="AO659" s="46"/>
      <c r="AP659" s="46"/>
      <c r="AQ659" s="46">
        <f t="shared" ref="AQ659:AQ687" si="139">COUNTA(E659:AP659)</f>
        <v>3</v>
      </c>
      <c r="AR659" s="85">
        <f t="shared" ref="AR659" si="140">34*2</f>
        <v>68</v>
      </c>
      <c r="AS659" s="57">
        <f t="shared" si="138"/>
        <v>4.4117647058823532E-2</v>
      </c>
    </row>
    <row r="660" spans="1:45" x14ac:dyDescent="0.2">
      <c r="A660" s="88"/>
      <c r="B660" s="89" t="s">
        <v>98</v>
      </c>
      <c r="C660" s="73" t="s">
        <v>140</v>
      </c>
      <c r="D660" s="47"/>
      <c r="E660" s="45"/>
      <c r="F660" s="45"/>
      <c r="G660" s="79" t="s">
        <v>71</v>
      </c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79" t="s">
        <v>71</v>
      </c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6"/>
      <c r="AN660" s="46"/>
      <c r="AO660" s="46"/>
      <c r="AP660" s="46"/>
      <c r="AQ660" s="46">
        <f t="shared" si="139"/>
        <v>2</v>
      </c>
      <c r="AR660" s="85">
        <f>34*3</f>
        <v>102</v>
      </c>
      <c r="AS660" s="57">
        <f t="shared" si="138"/>
        <v>1.9607843137254902E-2</v>
      </c>
    </row>
    <row r="661" spans="1:45" x14ac:dyDescent="0.2">
      <c r="A661" s="88"/>
      <c r="B661" s="90"/>
      <c r="C661" s="73" t="s">
        <v>141</v>
      </c>
      <c r="D661" s="58"/>
      <c r="E661" s="45"/>
      <c r="F661" s="45"/>
      <c r="G661" s="79" t="s">
        <v>71</v>
      </c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79" t="s">
        <v>71</v>
      </c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6"/>
      <c r="AN661" s="46"/>
      <c r="AO661" s="46"/>
      <c r="AP661" s="46"/>
      <c r="AQ661" s="46">
        <f t="shared" si="139"/>
        <v>2</v>
      </c>
      <c r="AR661" s="85">
        <f t="shared" ref="AR661:AR663" si="141">34*3</f>
        <v>102</v>
      </c>
      <c r="AS661" s="57">
        <f t="shared" si="138"/>
        <v>1.9607843137254902E-2</v>
      </c>
    </row>
    <row r="662" spans="1:45" x14ac:dyDescent="0.2">
      <c r="A662" s="88"/>
      <c r="B662" s="89" t="s">
        <v>99</v>
      </c>
      <c r="C662" s="73" t="s">
        <v>140</v>
      </c>
      <c r="D662" s="58"/>
      <c r="E662" s="45"/>
      <c r="F662" s="45"/>
      <c r="G662" s="79" t="s">
        <v>71</v>
      </c>
      <c r="H662" s="45"/>
      <c r="I662" s="45"/>
      <c r="J662" s="45"/>
      <c r="K662" s="45"/>
      <c r="L662" s="45"/>
      <c r="M662" s="45"/>
      <c r="N662" s="45"/>
      <c r="O662" s="45"/>
      <c r="P662" s="79" t="s">
        <v>71</v>
      </c>
      <c r="Q662" s="45"/>
      <c r="R662" s="45"/>
      <c r="S662" s="79" t="s">
        <v>71</v>
      </c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6"/>
      <c r="AN662" s="46"/>
      <c r="AO662" s="46"/>
      <c r="AP662" s="46"/>
      <c r="AQ662" s="46">
        <f t="shared" si="139"/>
        <v>3</v>
      </c>
      <c r="AR662" s="85">
        <f t="shared" si="141"/>
        <v>102</v>
      </c>
      <c r="AS662" s="57">
        <f t="shared" si="138"/>
        <v>2.9411764705882353E-2</v>
      </c>
    </row>
    <row r="663" spans="1:45" x14ac:dyDescent="0.2">
      <c r="A663" s="88"/>
      <c r="B663" s="90"/>
      <c r="C663" s="73" t="s">
        <v>141</v>
      </c>
      <c r="D663" s="47"/>
      <c r="E663" s="45"/>
      <c r="F663" s="45"/>
      <c r="G663" s="79" t="s">
        <v>71</v>
      </c>
      <c r="H663" s="45"/>
      <c r="I663" s="45"/>
      <c r="J663" s="45"/>
      <c r="K663" s="45"/>
      <c r="L663" s="45"/>
      <c r="M663" s="45"/>
      <c r="N663" s="45"/>
      <c r="O663" s="45"/>
      <c r="P663" s="79" t="s">
        <v>71</v>
      </c>
      <c r="Q663" s="45"/>
      <c r="R663" s="45"/>
      <c r="S663" s="79" t="s">
        <v>71</v>
      </c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6"/>
      <c r="AN663" s="46"/>
      <c r="AO663" s="46"/>
      <c r="AP663" s="46"/>
      <c r="AQ663" s="46">
        <f t="shared" si="139"/>
        <v>3</v>
      </c>
      <c r="AR663" s="85">
        <f t="shared" si="141"/>
        <v>102</v>
      </c>
      <c r="AS663" s="57">
        <f t="shared" si="138"/>
        <v>2.9411764705882353E-2</v>
      </c>
    </row>
    <row r="664" spans="1:45" x14ac:dyDescent="0.2">
      <c r="A664" s="88"/>
      <c r="B664" s="89" t="s">
        <v>112</v>
      </c>
      <c r="C664" s="73" t="s">
        <v>140</v>
      </c>
      <c r="D664" s="47"/>
      <c r="E664" s="45"/>
      <c r="F664" s="45"/>
      <c r="G664" s="45"/>
      <c r="H664" s="81" t="s">
        <v>71</v>
      </c>
      <c r="I664" s="24"/>
      <c r="J664" s="79" t="s">
        <v>71</v>
      </c>
      <c r="K664" s="45"/>
      <c r="L664" s="45"/>
      <c r="M664" s="45"/>
      <c r="N664" s="79" t="s">
        <v>71</v>
      </c>
      <c r="O664" s="45"/>
      <c r="P664" s="45"/>
      <c r="Q664" s="45"/>
      <c r="R664" s="45"/>
      <c r="S664" s="45"/>
      <c r="T664" s="79" t="s">
        <v>71</v>
      </c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6"/>
      <c r="AN664" s="46"/>
      <c r="AO664" s="46"/>
      <c r="AP664" s="46"/>
      <c r="AQ664" s="46">
        <f t="shared" si="139"/>
        <v>4</v>
      </c>
      <c r="AR664" s="85">
        <f>34*4</f>
        <v>136</v>
      </c>
      <c r="AS664" s="57">
        <f t="shared" si="138"/>
        <v>2.9411764705882353E-2</v>
      </c>
    </row>
    <row r="665" spans="1:45" x14ac:dyDescent="0.2">
      <c r="A665" s="88"/>
      <c r="B665" s="90"/>
      <c r="C665" s="73" t="s">
        <v>141</v>
      </c>
      <c r="D665" s="76"/>
      <c r="E665" s="45"/>
      <c r="F665" s="45"/>
      <c r="G665" s="79" t="s">
        <v>71</v>
      </c>
      <c r="H665" s="24"/>
      <c r="I665" s="45"/>
      <c r="J665" s="79" t="s">
        <v>71</v>
      </c>
      <c r="K665" s="45"/>
      <c r="L665" s="45"/>
      <c r="M665" s="45"/>
      <c r="N665" s="79" t="s">
        <v>71</v>
      </c>
      <c r="O665" s="45"/>
      <c r="P665" s="45"/>
      <c r="Q665" s="45"/>
      <c r="R665" s="45"/>
      <c r="S665" s="45"/>
      <c r="T665" s="79" t="s">
        <v>71</v>
      </c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6"/>
      <c r="AN665" s="46"/>
      <c r="AO665" s="46"/>
      <c r="AP665" s="46"/>
      <c r="AQ665" s="46">
        <f t="shared" si="139"/>
        <v>4</v>
      </c>
      <c r="AR665" s="85">
        <f t="shared" ref="AR665" si="142">34*4</f>
        <v>136</v>
      </c>
      <c r="AS665" s="57">
        <f t="shared" si="138"/>
        <v>2.9411764705882353E-2</v>
      </c>
    </row>
    <row r="666" spans="1:45" x14ac:dyDescent="0.2">
      <c r="A666" s="88"/>
      <c r="B666" s="89" t="s">
        <v>105</v>
      </c>
      <c r="C666" s="73" t="s">
        <v>140</v>
      </c>
      <c r="D666" s="47"/>
      <c r="E666" s="45"/>
      <c r="F666" s="45"/>
      <c r="G666" s="45"/>
      <c r="H666" s="45"/>
      <c r="I666" s="79" t="s">
        <v>71</v>
      </c>
      <c r="J666" s="45"/>
      <c r="K666" s="45"/>
      <c r="L666" s="45"/>
      <c r="M666" s="45"/>
      <c r="N666" s="45"/>
      <c r="O666" s="79" t="s">
        <v>71</v>
      </c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6"/>
      <c r="AJ666" s="46"/>
      <c r="AK666" s="45"/>
      <c r="AL666" s="45"/>
      <c r="AM666" s="46"/>
      <c r="AN666" s="46"/>
      <c r="AO666" s="46"/>
      <c r="AP666" s="46"/>
      <c r="AQ666" s="46">
        <f t="shared" si="139"/>
        <v>2</v>
      </c>
      <c r="AR666" s="85">
        <f>34*3</f>
        <v>102</v>
      </c>
      <c r="AS666" s="57">
        <f t="shared" si="138"/>
        <v>1.9607843137254902E-2</v>
      </c>
    </row>
    <row r="667" spans="1:45" x14ac:dyDescent="0.2">
      <c r="A667" s="88"/>
      <c r="B667" s="90"/>
      <c r="C667" s="73" t="s">
        <v>141</v>
      </c>
      <c r="D667" s="47"/>
      <c r="E667" s="45"/>
      <c r="F667" s="45"/>
      <c r="G667" s="45"/>
      <c r="H667" s="45"/>
      <c r="I667" s="79" t="s">
        <v>71</v>
      </c>
      <c r="J667" s="45"/>
      <c r="K667" s="45"/>
      <c r="L667" s="45"/>
      <c r="M667" s="45"/>
      <c r="N667" s="45"/>
      <c r="O667" s="79" t="s">
        <v>71</v>
      </c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6"/>
      <c r="AJ667" s="46"/>
      <c r="AK667" s="45"/>
      <c r="AL667" s="45"/>
      <c r="AM667" s="46"/>
      <c r="AN667" s="46"/>
      <c r="AO667" s="46"/>
      <c r="AP667" s="46"/>
      <c r="AQ667" s="46">
        <f t="shared" si="139"/>
        <v>2</v>
      </c>
      <c r="AR667" s="85">
        <f t="shared" ref="AR667" si="143">34*3</f>
        <v>102</v>
      </c>
      <c r="AS667" s="57">
        <f t="shared" si="138"/>
        <v>1.9607843137254902E-2</v>
      </c>
    </row>
    <row r="668" spans="1:45" x14ac:dyDescent="0.2">
      <c r="A668" s="88"/>
      <c r="B668" s="89" t="s">
        <v>106</v>
      </c>
      <c r="C668" s="73" t="s">
        <v>140</v>
      </c>
      <c r="D668" s="47"/>
      <c r="E668" s="45"/>
      <c r="F668" s="45"/>
      <c r="G668" s="79" t="s">
        <v>71</v>
      </c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6"/>
      <c r="AJ668" s="46"/>
      <c r="AK668" s="45"/>
      <c r="AL668" s="45"/>
      <c r="AM668" s="46"/>
      <c r="AN668" s="46"/>
      <c r="AO668" s="46"/>
      <c r="AP668" s="46"/>
      <c r="AQ668" s="46">
        <f t="shared" si="139"/>
        <v>1</v>
      </c>
      <c r="AR668" s="85">
        <f>34*1</f>
        <v>34</v>
      </c>
      <c r="AS668" s="57">
        <f t="shared" si="138"/>
        <v>2.9411764705882353E-2</v>
      </c>
    </row>
    <row r="669" spans="1:45" ht="12.75" customHeight="1" x14ac:dyDescent="0.2">
      <c r="A669" s="88"/>
      <c r="B669" s="90"/>
      <c r="C669" s="73" t="s">
        <v>141</v>
      </c>
      <c r="D669" s="47"/>
      <c r="E669" s="45"/>
      <c r="F669" s="45"/>
      <c r="G669" s="45"/>
      <c r="H669" s="79" t="s">
        <v>71</v>
      </c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6"/>
      <c r="AJ669" s="46"/>
      <c r="AK669" s="45"/>
      <c r="AL669" s="45"/>
      <c r="AM669" s="46"/>
      <c r="AN669" s="46"/>
      <c r="AO669" s="46"/>
      <c r="AP669" s="46"/>
      <c r="AQ669" s="46">
        <f t="shared" si="139"/>
        <v>1</v>
      </c>
      <c r="AR669" s="85">
        <f t="shared" ref="AR669:AR671" si="144">34*1</f>
        <v>34</v>
      </c>
      <c r="AS669" s="57">
        <f t="shared" si="138"/>
        <v>2.9411764705882353E-2</v>
      </c>
    </row>
    <row r="670" spans="1:45" x14ac:dyDescent="0.2">
      <c r="A670" s="88"/>
      <c r="B670" s="89" t="s">
        <v>107</v>
      </c>
      <c r="C670" s="73" t="s">
        <v>140</v>
      </c>
      <c r="D670" s="47"/>
      <c r="E670" s="45"/>
      <c r="F670" s="45"/>
      <c r="G670" s="45"/>
      <c r="H670" s="79" t="s">
        <v>71</v>
      </c>
      <c r="I670" s="45"/>
      <c r="J670" s="45"/>
      <c r="K670" s="45"/>
      <c r="L670" s="45"/>
      <c r="M670" s="45"/>
      <c r="N670" s="45"/>
      <c r="O670" s="45"/>
      <c r="P670" s="45"/>
      <c r="Q670" s="45"/>
      <c r="R670" s="79" t="s">
        <v>71</v>
      </c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6"/>
      <c r="AJ670" s="46"/>
      <c r="AK670" s="45"/>
      <c r="AL670" s="45"/>
      <c r="AM670" s="46"/>
      <c r="AN670" s="46"/>
      <c r="AO670" s="46"/>
      <c r="AP670" s="46"/>
      <c r="AQ670" s="46">
        <f t="shared" si="139"/>
        <v>2</v>
      </c>
      <c r="AR670" s="85">
        <f t="shared" si="144"/>
        <v>34</v>
      </c>
      <c r="AS670" s="57">
        <f t="shared" si="138"/>
        <v>5.8823529411764705E-2</v>
      </c>
    </row>
    <row r="671" spans="1:45" ht="12.75" customHeight="1" x14ac:dyDescent="0.2">
      <c r="A671" s="88"/>
      <c r="B671" s="90"/>
      <c r="C671" s="73" t="s">
        <v>141</v>
      </c>
      <c r="D671" s="47"/>
      <c r="E671" s="45"/>
      <c r="F671" s="45"/>
      <c r="G671" s="45"/>
      <c r="H671" s="79" t="s">
        <v>71</v>
      </c>
      <c r="I671" s="45"/>
      <c r="J671" s="45"/>
      <c r="K671" s="45"/>
      <c r="L671" s="45"/>
      <c r="M671" s="45"/>
      <c r="N671" s="45"/>
      <c r="O671" s="45"/>
      <c r="P671" s="45"/>
      <c r="Q671" s="45"/>
      <c r="R671" s="79" t="s">
        <v>71</v>
      </c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6"/>
      <c r="AJ671" s="46"/>
      <c r="AK671" s="45"/>
      <c r="AL671" s="45"/>
      <c r="AM671" s="46"/>
      <c r="AN671" s="46"/>
      <c r="AO671" s="46"/>
      <c r="AP671" s="46"/>
      <c r="AQ671" s="46">
        <f t="shared" si="139"/>
        <v>2</v>
      </c>
      <c r="AR671" s="85">
        <f t="shared" si="144"/>
        <v>34</v>
      </c>
      <c r="AS671" s="57">
        <f t="shared" si="138"/>
        <v>5.8823529411764705E-2</v>
      </c>
    </row>
    <row r="672" spans="1:45" x14ac:dyDescent="0.2">
      <c r="A672" s="88"/>
      <c r="B672" s="89" t="s">
        <v>108</v>
      </c>
      <c r="C672" s="73" t="s">
        <v>140</v>
      </c>
      <c r="D672" s="47"/>
      <c r="E672" s="45"/>
      <c r="F672" s="45"/>
      <c r="G672" s="79" t="s">
        <v>71</v>
      </c>
      <c r="H672" s="45"/>
      <c r="I672" s="45"/>
      <c r="J672" s="79" t="s">
        <v>71</v>
      </c>
      <c r="K672" s="45"/>
      <c r="L672" s="45"/>
      <c r="M672" s="45"/>
      <c r="N672" s="45"/>
      <c r="O672" s="45"/>
      <c r="P672" s="79" t="s">
        <v>71</v>
      </c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6"/>
      <c r="AJ672" s="46"/>
      <c r="AK672" s="45"/>
      <c r="AL672" s="45"/>
      <c r="AM672" s="46"/>
      <c r="AN672" s="46"/>
      <c r="AO672" s="46"/>
      <c r="AP672" s="46"/>
      <c r="AQ672" s="46">
        <f t="shared" si="139"/>
        <v>3</v>
      </c>
      <c r="AR672" s="85">
        <f>34*2</f>
        <v>68</v>
      </c>
      <c r="AS672" s="57">
        <f t="shared" si="138"/>
        <v>4.4117647058823532E-2</v>
      </c>
    </row>
    <row r="673" spans="1:45" ht="18.75" customHeight="1" x14ac:dyDescent="0.2">
      <c r="A673" s="88"/>
      <c r="B673" s="90"/>
      <c r="C673" s="73" t="s">
        <v>141</v>
      </c>
      <c r="D673" s="47"/>
      <c r="E673" s="45"/>
      <c r="F673" s="45"/>
      <c r="G673" s="79" t="s">
        <v>71</v>
      </c>
      <c r="H673" s="45"/>
      <c r="I673" s="45"/>
      <c r="J673" s="79" t="s">
        <v>71</v>
      </c>
      <c r="K673" s="45"/>
      <c r="L673" s="45"/>
      <c r="M673" s="45"/>
      <c r="N673" s="45"/>
      <c r="O673" s="45"/>
      <c r="P673" s="79" t="s">
        <v>71</v>
      </c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6"/>
      <c r="AJ673" s="46"/>
      <c r="AK673" s="45"/>
      <c r="AL673" s="45"/>
      <c r="AM673" s="46"/>
      <c r="AN673" s="46"/>
      <c r="AO673" s="46"/>
      <c r="AP673" s="46"/>
      <c r="AQ673" s="46">
        <f t="shared" si="139"/>
        <v>3</v>
      </c>
      <c r="AR673" s="85">
        <f t="shared" ref="AR673" si="145">34*2</f>
        <v>68</v>
      </c>
      <c r="AS673" s="57">
        <f t="shared" si="138"/>
        <v>4.4117647058823532E-2</v>
      </c>
    </row>
    <row r="674" spans="1:45" x14ac:dyDescent="0.2">
      <c r="A674" s="88"/>
      <c r="B674" s="91" t="s">
        <v>109</v>
      </c>
      <c r="C674" s="73" t="s">
        <v>140</v>
      </c>
      <c r="D674" s="47"/>
      <c r="E674" s="45"/>
      <c r="F674" s="45"/>
      <c r="G674" s="79" t="s">
        <v>71</v>
      </c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79" t="s">
        <v>71</v>
      </c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6"/>
      <c r="AJ674" s="46"/>
      <c r="AK674" s="45"/>
      <c r="AL674" s="45"/>
      <c r="AM674" s="46"/>
      <c r="AN674" s="46"/>
      <c r="AO674" s="46"/>
      <c r="AP674" s="46"/>
      <c r="AQ674" s="46">
        <f t="shared" si="139"/>
        <v>2</v>
      </c>
      <c r="AR674" s="85">
        <f>34*1</f>
        <v>34</v>
      </c>
      <c r="AS674" s="57">
        <f t="shared" si="138"/>
        <v>5.8823529411764705E-2</v>
      </c>
    </row>
    <row r="675" spans="1:45" x14ac:dyDescent="0.2">
      <c r="A675" s="88"/>
      <c r="B675" s="91"/>
      <c r="C675" s="73" t="s">
        <v>141</v>
      </c>
      <c r="D675" s="47"/>
      <c r="E675" s="45"/>
      <c r="F675" s="45"/>
      <c r="G675" s="79" t="s">
        <v>71</v>
      </c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79" t="s">
        <v>71</v>
      </c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6"/>
      <c r="AJ675" s="46"/>
      <c r="AK675" s="45"/>
      <c r="AL675" s="45"/>
      <c r="AM675" s="46"/>
      <c r="AN675" s="46"/>
      <c r="AO675" s="46"/>
      <c r="AP675" s="46"/>
      <c r="AQ675" s="46">
        <f t="shared" si="139"/>
        <v>2</v>
      </c>
      <c r="AR675" s="85">
        <f t="shared" ref="AR675:AR677" si="146">34*1</f>
        <v>34</v>
      </c>
      <c r="AS675" s="57">
        <f t="shared" si="138"/>
        <v>5.8823529411764705E-2</v>
      </c>
    </row>
    <row r="676" spans="1:45" x14ac:dyDescent="0.2">
      <c r="A676" s="88"/>
      <c r="B676" s="91" t="s">
        <v>102</v>
      </c>
      <c r="C676" s="73" t="s">
        <v>140</v>
      </c>
      <c r="D676" s="47"/>
      <c r="E676" s="45"/>
      <c r="F676" s="45"/>
      <c r="G676" s="45"/>
      <c r="H676" s="79" t="s">
        <v>71</v>
      </c>
      <c r="I676" s="45"/>
      <c r="J676" s="45"/>
      <c r="K676" s="45"/>
      <c r="L676" s="45"/>
      <c r="M676" s="45"/>
      <c r="N676" s="45"/>
      <c r="O676" s="45"/>
      <c r="P676" s="45"/>
      <c r="Q676" s="45"/>
      <c r="R676" s="79" t="s">
        <v>71</v>
      </c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6"/>
      <c r="AJ676" s="46"/>
      <c r="AK676" s="45"/>
      <c r="AL676" s="45"/>
      <c r="AM676" s="46"/>
      <c r="AN676" s="46"/>
      <c r="AO676" s="46"/>
      <c r="AP676" s="46"/>
      <c r="AQ676" s="46">
        <f t="shared" si="139"/>
        <v>2</v>
      </c>
      <c r="AR676" s="85">
        <f t="shared" si="146"/>
        <v>34</v>
      </c>
      <c r="AS676" s="57">
        <f t="shared" si="138"/>
        <v>5.8823529411764705E-2</v>
      </c>
    </row>
    <row r="677" spans="1:45" x14ac:dyDescent="0.2">
      <c r="A677" s="88"/>
      <c r="B677" s="91"/>
      <c r="C677" s="73" t="s">
        <v>141</v>
      </c>
      <c r="D677" s="47"/>
      <c r="E677" s="45"/>
      <c r="F677" s="45"/>
      <c r="G677" s="45"/>
      <c r="H677" s="79" t="s">
        <v>71</v>
      </c>
      <c r="I677" s="45"/>
      <c r="J677" s="45"/>
      <c r="K677" s="45"/>
      <c r="L677" s="45"/>
      <c r="M677" s="45"/>
      <c r="N677" s="45"/>
      <c r="O677" s="45"/>
      <c r="P677" s="45"/>
      <c r="Q677" s="45"/>
      <c r="R677" s="79" t="s">
        <v>71</v>
      </c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6"/>
      <c r="AJ677" s="46"/>
      <c r="AK677" s="45"/>
      <c r="AL677" s="45"/>
      <c r="AM677" s="46"/>
      <c r="AN677" s="46"/>
      <c r="AO677" s="46"/>
      <c r="AP677" s="46"/>
      <c r="AQ677" s="46">
        <f t="shared" si="139"/>
        <v>2</v>
      </c>
      <c r="AR677" s="85">
        <f t="shared" si="146"/>
        <v>34</v>
      </c>
      <c r="AS677" s="57">
        <f t="shared" si="138"/>
        <v>5.8823529411764705E-2</v>
      </c>
    </row>
    <row r="678" spans="1:45" x14ac:dyDescent="0.2">
      <c r="A678" s="88"/>
      <c r="B678" s="89" t="s">
        <v>100</v>
      </c>
      <c r="C678" s="73" t="s">
        <v>140</v>
      </c>
      <c r="D678" s="47"/>
      <c r="E678" s="45"/>
      <c r="F678" s="45"/>
      <c r="G678" s="45"/>
      <c r="H678" s="79" t="s">
        <v>71</v>
      </c>
      <c r="I678" s="45"/>
      <c r="J678" s="45"/>
      <c r="K678" s="45"/>
      <c r="L678" s="45"/>
      <c r="M678" s="45"/>
      <c r="N678" s="45"/>
      <c r="O678" s="45"/>
      <c r="P678" s="45"/>
      <c r="Q678" s="45"/>
      <c r="R678" s="79" t="s">
        <v>71</v>
      </c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6"/>
      <c r="AJ678" s="46"/>
      <c r="AK678" s="45"/>
      <c r="AL678" s="45"/>
      <c r="AM678" s="46"/>
      <c r="AN678" s="46"/>
      <c r="AO678" s="46"/>
      <c r="AP678" s="46"/>
      <c r="AQ678" s="46">
        <f t="shared" si="139"/>
        <v>2</v>
      </c>
      <c r="AR678" s="85">
        <f>34*2</f>
        <v>68</v>
      </c>
      <c r="AS678" s="57">
        <f t="shared" si="138"/>
        <v>2.9411764705882353E-2</v>
      </c>
    </row>
    <row r="679" spans="1:45" x14ac:dyDescent="0.2">
      <c r="A679" s="88"/>
      <c r="B679" s="90"/>
      <c r="C679" s="73" t="s">
        <v>141</v>
      </c>
      <c r="D679" s="47"/>
      <c r="E679" s="45"/>
      <c r="F679" s="45"/>
      <c r="G679" s="45"/>
      <c r="H679" s="79" t="s">
        <v>71</v>
      </c>
      <c r="I679" s="45"/>
      <c r="J679" s="45"/>
      <c r="K679" s="45"/>
      <c r="L679" s="45"/>
      <c r="M679" s="45"/>
      <c r="N679" s="45"/>
      <c r="O679" s="45"/>
      <c r="P679" s="45"/>
      <c r="Q679" s="45"/>
      <c r="R679" s="79" t="s">
        <v>71</v>
      </c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6"/>
      <c r="AJ679" s="46"/>
      <c r="AK679" s="45"/>
      <c r="AL679" s="45"/>
      <c r="AM679" s="46"/>
      <c r="AN679" s="46"/>
      <c r="AO679" s="46"/>
      <c r="AP679" s="46"/>
      <c r="AQ679" s="46">
        <f t="shared" si="139"/>
        <v>2</v>
      </c>
      <c r="AR679" s="85">
        <f t="shared" ref="AR679" si="147">34*2</f>
        <v>68</v>
      </c>
      <c r="AS679" s="57">
        <f t="shared" si="138"/>
        <v>2.9411764705882353E-2</v>
      </c>
    </row>
    <row r="680" spans="1:45" x14ac:dyDescent="0.2">
      <c r="A680" s="88"/>
      <c r="B680" s="89" t="s">
        <v>111</v>
      </c>
      <c r="C680" s="73" t="s">
        <v>140</v>
      </c>
      <c r="D680" s="47"/>
      <c r="E680" s="45"/>
      <c r="F680" s="45"/>
      <c r="G680" s="79" t="s">
        <v>71</v>
      </c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79" t="s">
        <v>71</v>
      </c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6"/>
      <c r="AJ680" s="46"/>
      <c r="AK680" s="45"/>
      <c r="AL680" s="45"/>
      <c r="AM680" s="46"/>
      <c r="AN680" s="46"/>
      <c r="AO680" s="46"/>
      <c r="AP680" s="46"/>
      <c r="AQ680" s="46">
        <f t="shared" si="139"/>
        <v>2</v>
      </c>
      <c r="AR680" s="85">
        <f>34*1.5</f>
        <v>51</v>
      </c>
      <c r="AS680" s="57">
        <f t="shared" si="138"/>
        <v>3.9215686274509803E-2</v>
      </c>
    </row>
    <row r="681" spans="1:45" x14ac:dyDescent="0.2">
      <c r="A681" s="88"/>
      <c r="B681" s="90"/>
      <c r="C681" s="73" t="s">
        <v>141</v>
      </c>
      <c r="D681" s="47"/>
      <c r="E681" s="45"/>
      <c r="F681" s="45"/>
      <c r="G681" s="79" t="s">
        <v>71</v>
      </c>
      <c r="H681" s="45"/>
      <c r="I681" s="45"/>
      <c r="J681" s="79" t="s">
        <v>71</v>
      </c>
      <c r="K681" s="45"/>
      <c r="L681" s="45"/>
      <c r="M681" s="45"/>
      <c r="N681" s="45"/>
      <c r="O681" s="45"/>
      <c r="P681" s="45"/>
      <c r="Q681" s="45"/>
      <c r="R681" s="45"/>
      <c r="S681" s="79" t="s">
        <v>71</v>
      </c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6"/>
      <c r="AJ681" s="46"/>
      <c r="AK681" s="45"/>
      <c r="AL681" s="45"/>
      <c r="AM681" s="46"/>
      <c r="AN681" s="46"/>
      <c r="AO681" s="46"/>
      <c r="AP681" s="46"/>
      <c r="AQ681" s="46">
        <f t="shared" si="139"/>
        <v>3</v>
      </c>
      <c r="AR681" s="85">
        <f t="shared" ref="AR681" si="148">34*1.5</f>
        <v>51</v>
      </c>
      <c r="AS681" s="57">
        <f t="shared" si="138"/>
        <v>5.8823529411764705E-2</v>
      </c>
    </row>
    <row r="682" spans="1:45" x14ac:dyDescent="0.2">
      <c r="A682" s="88"/>
      <c r="B682" s="89" t="s">
        <v>101</v>
      </c>
      <c r="C682" s="73" t="s">
        <v>140</v>
      </c>
      <c r="D682" s="47"/>
      <c r="E682" s="45"/>
      <c r="F682" s="45"/>
      <c r="G682" s="45"/>
      <c r="H682" s="45"/>
      <c r="I682" s="45"/>
      <c r="J682" s="79" t="s">
        <v>71</v>
      </c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6"/>
      <c r="AJ682" s="46"/>
      <c r="AK682" s="45"/>
      <c r="AL682" s="45"/>
      <c r="AM682" s="46"/>
      <c r="AN682" s="46"/>
      <c r="AO682" s="46"/>
      <c r="AP682" s="46"/>
      <c r="AQ682" s="46">
        <f t="shared" si="139"/>
        <v>1</v>
      </c>
      <c r="AR682" s="85">
        <f>34*1</f>
        <v>34</v>
      </c>
      <c r="AS682" s="57">
        <f t="shared" si="138"/>
        <v>2.9411764705882353E-2</v>
      </c>
    </row>
    <row r="683" spans="1:45" x14ac:dyDescent="0.2">
      <c r="A683" s="88"/>
      <c r="B683" s="90"/>
      <c r="C683" s="73" t="s">
        <v>141</v>
      </c>
      <c r="D683" s="47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6"/>
      <c r="AJ683" s="46"/>
      <c r="AK683" s="45"/>
      <c r="AL683" s="45"/>
      <c r="AM683" s="46"/>
      <c r="AN683" s="46"/>
      <c r="AO683" s="46"/>
      <c r="AP683" s="46"/>
      <c r="AQ683" s="46">
        <f t="shared" si="139"/>
        <v>0</v>
      </c>
      <c r="AR683" s="85">
        <f t="shared" ref="AR683:AR685" si="149">34*1</f>
        <v>34</v>
      </c>
      <c r="AS683" s="57">
        <f t="shared" si="138"/>
        <v>0</v>
      </c>
    </row>
    <row r="684" spans="1:45" x14ac:dyDescent="0.2">
      <c r="A684" s="88"/>
      <c r="B684" s="91" t="s">
        <v>110</v>
      </c>
      <c r="C684" s="73" t="s">
        <v>140</v>
      </c>
      <c r="D684" s="47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6"/>
      <c r="AJ684" s="46"/>
      <c r="AK684" s="45"/>
      <c r="AL684" s="45"/>
      <c r="AM684" s="46"/>
      <c r="AN684" s="46"/>
      <c r="AO684" s="46"/>
      <c r="AP684" s="46"/>
      <c r="AQ684" s="46">
        <f t="shared" si="139"/>
        <v>0</v>
      </c>
      <c r="AR684" s="85">
        <f t="shared" si="149"/>
        <v>34</v>
      </c>
      <c r="AS684" s="57">
        <f t="shared" si="138"/>
        <v>0</v>
      </c>
    </row>
    <row r="685" spans="1:45" x14ac:dyDescent="0.2">
      <c r="A685" s="88"/>
      <c r="B685" s="91"/>
      <c r="C685" s="73" t="s">
        <v>141</v>
      </c>
      <c r="D685" s="47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6"/>
      <c r="AJ685" s="46"/>
      <c r="AK685" s="45"/>
      <c r="AL685" s="45"/>
      <c r="AM685" s="46"/>
      <c r="AN685" s="46"/>
      <c r="AO685" s="46"/>
      <c r="AP685" s="46"/>
      <c r="AQ685" s="46">
        <f t="shared" si="139"/>
        <v>0</v>
      </c>
      <c r="AR685" s="85">
        <f t="shared" si="149"/>
        <v>34</v>
      </c>
      <c r="AS685" s="57">
        <f t="shared" si="138"/>
        <v>0</v>
      </c>
    </row>
    <row r="686" spans="1:45" x14ac:dyDescent="0.2">
      <c r="A686" s="88"/>
      <c r="B686" s="91" t="s">
        <v>54</v>
      </c>
      <c r="C686" s="73" t="s">
        <v>140</v>
      </c>
      <c r="D686" s="47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6"/>
      <c r="AJ686" s="46"/>
      <c r="AK686" s="45"/>
      <c r="AL686" s="45"/>
      <c r="AM686" s="46"/>
      <c r="AN686" s="46"/>
      <c r="AO686" s="46"/>
      <c r="AP686" s="46"/>
      <c r="AQ686" s="46">
        <f t="shared" si="139"/>
        <v>0</v>
      </c>
      <c r="AR686" s="85">
        <f>34*2</f>
        <v>68</v>
      </c>
      <c r="AS686" s="57">
        <f t="shared" si="138"/>
        <v>0</v>
      </c>
    </row>
    <row r="687" spans="1:45" x14ac:dyDescent="0.2">
      <c r="A687" s="88"/>
      <c r="B687" s="91"/>
      <c r="C687" s="73" t="s">
        <v>141</v>
      </c>
      <c r="D687" s="47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6"/>
      <c r="AJ687" s="46"/>
      <c r="AK687" s="45"/>
      <c r="AL687" s="45"/>
      <c r="AM687" s="46"/>
      <c r="AN687" s="46"/>
      <c r="AO687" s="46"/>
      <c r="AP687" s="46"/>
      <c r="AQ687" s="46">
        <f t="shared" si="139"/>
        <v>0</v>
      </c>
      <c r="AR687" s="85">
        <f t="shared" ref="AR687" si="150">34*2</f>
        <v>68</v>
      </c>
      <c r="AS687" s="57">
        <f t="shared" si="138"/>
        <v>0</v>
      </c>
    </row>
  </sheetData>
  <mergeCells count="341">
    <mergeCell ref="AP4:AQ4"/>
    <mergeCell ref="G5:W7"/>
    <mergeCell ref="AP5:AQ5"/>
    <mergeCell ref="X6:AB6"/>
    <mergeCell ref="A7:B7"/>
    <mergeCell ref="C7:D7"/>
    <mergeCell ref="G3:W3"/>
    <mergeCell ref="X3:AB3"/>
    <mergeCell ref="AC3:AM5"/>
    <mergeCell ref="AN3:AO5"/>
    <mergeCell ref="B4:C4"/>
    <mergeCell ref="X4:AB5"/>
    <mergeCell ref="AR9:AR11"/>
    <mergeCell ref="AS9:AS11"/>
    <mergeCell ref="A10:B11"/>
    <mergeCell ref="C10:C11"/>
    <mergeCell ref="E10:H10"/>
    <mergeCell ref="I10:L10"/>
    <mergeCell ref="M10:P10"/>
    <mergeCell ref="AM10:AP10"/>
    <mergeCell ref="Q10:T10"/>
    <mergeCell ref="U10:W10"/>
    <mergeCell ref="X10:AA10"/>
    <mergeCell ref="AB10:AD10"/>
    <mergeCell ref="AE10:AI10"/>
    <mergeCell ref="AJ10:AL10"/>
    <mergeCell ref="A12:A59"/>
    <mergeCell ref="B12:B17"/>
    <mergeCell ref="B36:B41"/>
    <mergeCell ref="B42:B47"/>
    <mergeCell ref="B48:B53"/>
    <mergeCell ref="B54:B59"/>
    <mergeCell ref="A9:D9"/>
    <mergeCell ref="E9:AP9"/>
    <mergeCell ref="AQ9:AQ11"/>
    <mergeCell ref="B18:B23"/>
    <mergeCell ref="B24:B29"/>
    <mergeCell ref="B30:B35"/>
    <mergeCell ref="A60:D60"/>
    <mergeCell ref="A61:D61"/>
    <mergeCell ref="E61:AP61"/>
    <mergeCell ref="AQ61:AQ63"/>
    <mergeCell ref="AR61:AR63"/>
    <mergeCell ref="AS61:AS63"/>
    <mergeCell ref="A62:B63"/>
    <mergeCell ref="C62:C63"/>
    <mergeCell ref="E62:H62"/>
    <mergeCell ref="I62:L62"/>
    <mergeCell ref="AJ62:AL62"/>
    <mergeCell ref="AM62:AP62"/>
    <mergeCell ref="Q62:T62"/>
    <mergeCell ref="U62:W62"/>
    <mergeCell ref="X62:AA62"/>
    <mergeCell ref="AB62:AD62"/>
    <mergeCell ref="AE62:AI62"/>
    <mergeCell ref="A64:A108"/>
    <mergeCell ref="B64:B68"/>
    <mergeCell ref="B69:B73"/>
    <mergeCell ref="B74:B78"/>
    <mergeCell ref="B79:B83"/>
    <mergeCell ref="B84:B88"/>
    <mergeCell ref="B89:B93"/>
    <mergeCell ref="B94:B98"/>
    <mergeCell ref="M62:P62"/>
    <mergeCell ref="B99:B103"/>
    <mergeCell ref="B104:B108"/>
    <mergeCell ref="E110:AP110"/>
    <mergeCell ref="AQ110:AQ112"/>
    <mergeCell ref="AR110:AR112"/>
    <mergeCell ref="AE111:AI111"/>
    <mergeCell ref="AJ111:AL111"/>
    <mergeCell ref="AM111:AP111"/>
    <mergeCell ref="AS110:AS112"/>
    <mergeCell ref="A111:B112"/>
    <mergeCell ref="C111:C112"/>
    <mergeCell ref="E111:H111"/>
    <mergeCell ref="I111:L111"/>
    <mergeCell ref="M111:P111"/>
    <mergeCell ref="Q111:T111"/>
    <mergeCell ref="U111:W111"/>
    <mergeCell ref="X111:AA111"/>
    <mergeCell ref="AB111:AD111"/>
    <mergeCell ref="A110:D110"/>
    <mergeCell ref="AQ195:AQ197"/>
    <mergeCell ref="AR195:AR197"/>
    <mergeCell ref="AS195:AS197"/>
    <mergeCell ref="A196:B197"/>
    <mergeCell ref="C196:C197"/>
    <mergeCell ref="E196:H196"/>
    <mergeCell ref="I196:L196"/>
    <mergeCell ref="M196:P196"/>
    <mergeCell ref="A113:A193"/>
    <mergeCell ref="B113:B121"/>
    <mergeCell ref="B122:B130"/>
    <mergeCell ref="B131:B139"/>
    <mergeCell ref="B140:B148"/>
    <mergeCell ref="B149:B157"/>
    <mergeCell ref="B158:B166"/>
    <mergeCell ref="B167:B175"/>
    <mergeCell ref="B176:B184"/>
    <mergeCell ref="B185:B193"/>
    <mergeCell ref="A195:D195"/>
    <mergeCell ref="E195:AP195"/>
    <mergeCell ref="AM196:AP196"/>
    <mergeCell ref="A198:A277"/>
    <mergeCell ref="B198:B205"/>
    <mergeCell ref="B214:B221"/>
    <mergeCell ref="B222:B229"/>
    <mergeCell ref="B230:B237"/>
    <mergeCell ref="B238:B245"/>
    <mergeCell ref="B246:B253"/>
    <mergeCell ref="B254:B261"/>
    <mergeCell ref="Q196:T196"/>
    <mergeCell ref="U196:W196"/>
    <mergeCell ref="X196:AA196"/>
    <mergeCell ref="AB196:AD196"/>
    <mergeCell ref="AE196:AI196"/>
    <mergeCell ref="AJ196:AL196"/>
    <mergeCell ref="AJ279:AL279"/>
    <mergeCell ref="AM279:AP279"/>
    <mergeCell ref="B281:B288"/>
    <mergeCell ref="A278:D278"/>
    <mergeCell ref="E278:AP278"/>
    <mergeCell ref="AQ278:AQ280"/>
    <mergeCell ref="AR278:AR280"/>
    <mergeCell ref="AS278:AS280"/>
    <mergeCell ref="B206:B213"/>
    <mergeCell ref="B262:B269"/>
    <mergeCell ref="B270:B277"/>
    <mergeCell ref="A279:C280"/>
    <mergeCell ref="E279:H279"/>
    <mergeCell ref="I279:L279"/>
    <mergeCell ref="M279:P279"/>
    <mergeCell ref="Q279:T279"/>
    <mergeCell ref="U279:W279"/>
    <mergeCell ref="X279:AA279"/>
    <mergeCell ref="AB279:AD279"/>
    <mergeCell ref="AE279:AI279"/>
    <mergeCell ref="A281:A368"/>
    <mergeCell ref="B321:B328"/>
    <mergeCell ref="B329:B336"/>
    <mergeCell ref="B337:B344"/>
    <mergeCell ref="B345:B352"/>
    <mergeCell ref="B353:B360"/>
    <mergeCell ref="B361:B368"/>
    <mergeCell ref="A369:D369"/>
    <mergeCell ref="B313:B320"/>
    <mergeCell ref="B289:B296"/>
    <mergeCell ref="B297:B304"/>
    <mergeCell ref="B305:B312"/>
    <mergeCell ref="A370:D370"/>
    <mergeCell ref="E370:AP370"/>
    <mergeCell ref="AQ370:AQ372"/>
    <mergeCell ref="AR370:AR372"/>
    <mergeCell ref="AS370:AS372"/>
    <mergeCell ref="A371:C372"/>
    <mergeCell ref="E371:H371"/>
    <mergeCell ref="I371:L371"/>
    <mergeCell ref="M371:P371"/>
    <mergeCell ref="Q371:T371"/>
    <mergeCell ref="U371:W371"/>
    <mergeCell ref="X371:AA371"/>
    <mergeCell ref="AB371:AD371"/>
    <mergeCell ref="AE371:AI371"/>
    <mergeCell ref="AJ371:AL371"/>
    <mergeCell ref="AM371:AP371"/>
    <mergeCell ref="A373:A416"/>
    <mergeCell ref="B373:B376"/>
    <mergeCell ref="B377:B380"/>
    <mergeCell ref="B381:B384"/>
    <mergeCell ref="B385:B388"/>
    <mergeCell ref="B389:B392"/>
    <mergeCell ref="B393:B396"/>
    <mergeCell ref="B397:B400"/>
    <mergeCell ref="B401:B404"/>
    <mergeCell ref="B405:B408"/>
    <mergeCell ref="B409:B412"/>
    <mergeCell ref="B413:B416"/>
    <mergeCell ref="A418:D418"/>
    <mergeCell ref="E418:AP418"/>
    <mergeCell ref="AQ418:AQ420"/>
    <mergeCell ref="AR418:AR420"/>
    <mergeCell ref="AS418:AS420"/>
    <mergeCell ref="A419:C420"/>
    <mergeCell ref="E419:H419"/>
    <mergeCell ref="I419:L419"/>
    <mergeCell ref="M419:P419"/>
    <mergeCell ref="Q419:T419"/>
    <mergeCell ref="U419:W419"/>
    <mergeCell ref="X419:AA419"/>
    <mergeCell ref="AB419:AD419"/>
    <mergeCell ref="AE419:AI419"/>
    <mergeCell ref="AJ419:AL419"/>
    <mergeCell ref="AM419:AP419"/>
    <mergeCell ref="A421:A480"/>
    <mergeCell ref="B421:B424"/>
    <mergeCell ref="B425:B428"/>
    <mergeCell ref="B429:B432"/>
    <mergeCell ref="B433:B436"/>
    <mergeCell ref="B437:B440"/>
    <mergeCell ref="B441:B444"/>
    <mergeCell ref="B445:B448"/>
    <mergeCell ref="B449:B452"/>
    <mergeCell ref="B453:B456"/>
    <mergeCell ref="B457:B460"/>
    <mergeCell ref="B461:B464"/>
    <mergeCell ref="B465:B468"/>
    <mergeCell ref="B469:B472"/>
    <mergeCell ref="B473:B476"/>
    <mergeCell ref="B477:B480"/>
    <mergeCell ref="A482:D482"/>
    <mergeCell ref="E482:AP482"/>
    <mergeCell ref="AQ482:AQ484"/>
    <mergeCell ref="AR482:AR484"/>
    <mergeCell ref="AS482:AS484"/>
    <mergeCell ref="A483:C484"/>
    <mergeCell ref="E483:H483"/>
    <mergeCell ref="I483:L483"/>
    <mergeCell ref="M483:P483"/>
    <mergeCell ref="Q483:T483"/>
    <mergeCell ref="U483:W483"/>
    <mergeCell ref="X483:AA483"/>
    <mergeCell ref="AB483:AD483"/>
    <mergeCell ref="AE483:AI483"/>
    <mergeCell ref="AJ483:AL483"/>
    <mergeCell ref="AM483:AP483"/>
    <mergeCell ref="A485:A548"/>
    <mergeCell ref="B485:B488"/>
    <mergeCell ref="B489:B492"/>
    <mergeCell ref="B493:B496"/>
    <mergeCell ref="B497:B500"/>
    <mergeCell ref="B501:B504"/>
    <mergeCell ref="B505:B508"/>
    <mergeCell ref="B509:B512"/>
    <mergeCell ref="B513:B516"/>
    <mergeCell ref="B517:B520"/>
    <mergeCell ref="B521:B524"/>
    <mergeCell ref="B525:B528"/>
    <mergeCell ref="B529:B532"/>
    <mergeCell ref="B533:B536"/>
    <mergeCell ref="B537:B540"/>
    <mergeCell ref="B541:B544"/>
    <mergeCell ref="B545:B548"/>
    <mergeCell ref="A550:D550"/>
    <mergeCell ref="E550:AP550"/>
    <mergeCell ref="AQ550:AQ552"/>
    <mergeCell ref="AR550:AR552"/>
    <mergeCell ref="AS550:AS552"/>
    <mergeCell ref="A551:C552"/>
    <mergeCell ref="E551:H551"/>
    <mergeCell ref="I551:L551"/>
    <mergeCell ref="M551:P551"/>
    <mergeCell ref="Q551:T551"/>
    <mergeCell ref="U551:W551"/>
    <mergeCell ref="X551:AA551"/>
    <mergeCell ref="AB551:AD551"/>
    <mergeCell ref="AE551:AI551"/>
    <mergeCell ref="AJ551:AL551"/>
    <mergeCell ref="AM551:AP551"/>
    <mergeCell ref="A553:A616"/>
    <mergeCell ref="B553:B556"/>
    <mergeCell ref="B557:B560"/>
    <mergeCell ref="B561:B564"/>
    <mergeCell ref="B565:B568"/>
    <mergeCell ref="B569:B572"/>
    <mergeCell ref="B573:B576"/>
    <mergeCell ref="B577:B580"/>
    <mergeCell ref="B581:B584"/>
    <mergeCell ref="B585:B588"/>
    <mergeCell ref="B589:B592"/>
    <mergeCell ref="B593:B596"/>
    <mergeCell ref="B597:B600"/>
    <mergeCell ref="B601:B604"/>
    <mergeCell ref="B605:B608"/>
    <mergeCell ref="B609:B612"/>
    <mergeCell ref="B613:B616"/>
    <mergeCell ref="A618:D618"/>
    <mergeCell ref="E618:AP618"/>
    <mergeCell ref="AQ618:AQ620"/>
    <mergeCell ref="AR618:AR620"/>
    <mergeCell ref="AS618:AS620"/>
    <mergeCell ref="A619:C620"/>
    <mergeCell ref="E619:H619"/>
    <mergeCell ref="I619:L619"/>
    <mergeCell ref="M619:P619"/>
    <mergeCell ref="Q619:T619"/>
    <mergeCell ref="U619:W619"/>
    <mergeCell ref="X619:AA619"/>
    <mergeCell ref="AB619:AD619"/>
    <mergeCell ref="AE619:AI619"/>
    <mergeCell ref="AJ619:AL619"/>
    <mergeCell ref="AM619:AP619"/>
    <mergeCell ref="A621:A652"/>
    <mergeCell ref="B621:B622"/>
    <mergeCell ref="B623:B624"/>
    <mergeCell ref="B625:B626"/>
    <mergeCell ref="B627:B628"/>
    <mergeCell ref="B629:B630"/>
    <mergeCell ref="B631:B632"/>
    <mergeCell ref="B633:B634"/>
    <mergeCell ref="B635:B636"/>
    <mergeCell ref="B637:B638"/>
    <mergeCell ref="B639:B640"/>
    <mergeCell ref="B641:B642"/>
    <mergeCell ref="B643:B644"/>
    <mergeCell ref="B645:B646"/>
    <mergeCell ref="B647:B648"/>
    <mergeCell ref="B649:B650"/>
    <mergeCell ref="B651:B652"/>
    <mergeCell ref="A654:D654"/>
    <mergeCell ref="E654:AP654"/>
    <mergeCell ref="AQ654:AQ656"/>
    <mergeCell ref="AR654:AR656"/>
    <mergeCell ref="AS654:AS656"/>
    <mergeCell ref="A655:C656"/>
    <mergeCell ref="E655:H655"/>
    <mergeCell ref="I655:L655"/>
    <mergeCell ref="M655:P655"/>
    <mergeCell ref="Q655:T655"/>
    <mergeCell ref="U655:W655"/>
    <mergeCell ref="X655:AA655"/>
    <mergeCell ref="AB655:AD655"/>
    <mergeCell ref="AE655:AI655"/>
    <mergeCell ref="AJ655:AL655"/>
    <mergeCell ref="AM655:AP655"/>
    <mergeCell ref="A658:A687"/>
    <mergeCell ref="B658:B659"/>
    <mergeCell ref="B660:B661"/>
    <mergeCell ref="B662:B663"/>
    <mergeCell ref="B664:B665"/>
    <mergeCell ref="B666:B667"/>
    <mergeCell ref="B668:B669"/>
    <mergeCell ref="B670:B671"/>
    <mergeCell ref="B672:B673"/>
    <mergeCell ref="B674:B675"/>
    <mergeCell ref="B676:B677"/>
    <mergeCell ref="B678:B679"/>
    <mergeCell ref="B680:B681"/>
    <mergeCell ref="B682:B683"/>
    <mergeCell ref="B684:B685"/>
    <mergeCell ref="B686:B6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</dc:creator>
  <cp:lastModifiedBy>User</cp:lastModifiedBy>
  <dcterms:created xsi:type="dcterms:W3CDTF">2025-09-03T11:07:31Z</dcterms:created>
  <dcterms:modified xsi:type="dcterms:W3CDTF">2025-09-12T11:52:17Z</dcterms:modified>
</cp:coreProperties>
</file>